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16 от 30.07.2021\"/>
    </mc:Choice>
  </mc:AlternateContent>
  <bookViews>
    <workbookView xWindow="0" yWindow="0" windowWidth="28800" windowHeight="11745" tabRatio="771" activeTab="2"/>
  </bookViews>
  <sheets>
    <sheet name="прил 3" sheetId="5" r:id="rId1"/>
    <sheet name="прил 2" sheetId="10" r:id="rId2"/>
    <sheet name="прил 1" sheetId="11" r:id="rId3"/>
  </sheets>
  <externalReferences>
    <externalReference r:id="rId4"/>
    <externalReference r:id="rId5"/>
  </externalReferences>
  <definedNames>
    <definedName name="_xlnm._FilterDatabase" localSheetId="2" hidden="1">'прил 1'!$A$4:$J$58</definedName>
    <definedName name="_xlnm._FilterDatabase" localSheetId="1" hidden="1">'прил 2'!$A$2:$A$4</definedName>
    <definedName name="_xlnm.Print_Titles" localSheetId="1">'прил 2'!#REF!</definedName>
    <definedName name="_xlnm.Print_Area" localSheetId="2">'прил 1'!$A$1:$J$56</definedName>
    <definedName name="_xlnm.Print_Area" localSheetId="1">'прил 2'!$A$1:$F$80</definedName>
    <definedName name="_xlnm.Print_Area" localSheetId="0">'прил 3'!$A$1:$C$15</definedName>
  </definedNames>
  <calcPr calcId="162913" fullPrecision="0"/>
</workbook>
</file>

<file path=xl/calcChain.xml><?xml version="1.0" encoding="utf-8"?>
<calcChain xmlns="http://schemas.openxmlformats.org/spreadsheetml/2006/main">
  <c r="F55" i="11" l="1"/>
  <c r="J55" i="11" s="1"/>
  <c r="F54" i="11"/>
  <c r="J54" i="11" s="1"/>
  <c r="J53" i="11"/>
  <c r="F53" i="11"/>
  <c r="F52" i="11"/>
  <c r="J52" i="11" s="1"/>
  <c r="F51" i="11"/>
  <c r="J51" i="11" s="1"/>
  <c r="F50" i="11"/>
  <c r="J50" i="11" s="1"/>
  <c r="F49" i="11"/>
  <c r="J49" i="11" s="1"/>
  <c r="F48" i="11"/>
  <c r="J48" i="11" s="1"/>
  <c r="F47" i="11"/>
  <c r="J47" i="11" s="1"/>
  <c r="F46" i="11"/>
  <c r="J46" i="11" s="1"/>
  <c r="F45" i="11"/>
  <c r="F44" i="11"/>
  <c r="J44" i="11" s="1"/>
  <c r="F43" i="11"/>
  <c r="J43" i="11" s="1"/>
  <c r="F42" i="11"/>
  <c r="J42" i="11" s="1"/>
  <c r="F41" i="11"/>
  <c r="J41" i="11" s="1"/>
  <c r="F40" i="11"/>
  <c r="G39" i="11"/>
  <c r="F39" i="11"/>
  <c r="J38" i="11"/>
  <c r="F38" i="11"/>
  <c r="F37" i="11"/>
  <c r="J37" i="11" s="1"/>
  <c r="F36" i="11"/>
  <c r="J36" i="11" s="1"/>
  <c r="F35" i="11"/>
  <c r="J35" i="11" s="1"/>
  <c r="F34" i="11"/>
  <c r="J34" i="11" s="1"/>
  <c r="F33" i="11"/>
  <c r="J33" i="11" s="1"/>
  <c r="F32" i="11"/>
  <c r="J32" i="11" s="1"/>
  <c r="F31" i="11"/>
  <c r="J31" i="11" s="1"/>
  <c r="J30" i="11"/>
  <c r="F30" i="11"/>
  <c r="F29" i="11"/>
  <c r="J29" i="11" s="1"/>
  <c r="F28" i="11"/>
  <c r="J28" i="11" s="1"/>
  <c r="F27" i="11"/>
  <c r="J27" i="11" s="1"/>
  <c r="F26" i="11"/>
  <c r="J26" i="11" s="1"/>
  <c r="F25" i="11"/>
  <c r="J25" i="11" s="1"/>
  <c r="F24" i="11"/>
  <c r="J24" i="11" s="1"/>
  <c r="F23" i="11"/>
  <c r="J23" i="11" s="1"/>
  <c r="J22" i="11"/>
  <c r="F22" i="11"/>
  <c r="F21" i="11"/>
  <c r="J21" i="11" s="1"/>
  <c r="F20" i="11"/>
  <c r="J20" i="11" s="1"/>
  <c r="G19" i="11"/>
  <c r="F19" i="11"/>
  <c r="F18" i="11"/>
  <c r="J18" i="11" s="1"/>
  <c r="J17" i="11"/>
  <c r="F17" i="11"/>
  <c r="F16" i="11"/>
  <c r="J16" i="11" s="1"/>
  <c r="F15" i="11"/>
  <c r="J15" i="11" s="1"/>
  <c r="F14" i="11"/>
  <c r="J14" i="11" s="1"/>
  <c r="F13" i="11"/>
  <c r="J13" i="11" s="1"/>
  <c r="F12" i="11"/>
  <c r="J12" i="11" s="1"/>
  <c r="F11" i="11"/>
  <c r="J11" i="11" s="1"/>
  <c r="F10" i="11"/>
  <c r="J10" i="11" s="1"/>
  <c r="J9" i="11"/>
  <c r="F9" i="11"/>
  <c r="F8" i="11"/>
  <c r="J8" i="11" s="1"/>
  <c r="F7" i="11"/>
  <c r="J7" i="11" s="1"/>
  <c r="F6" i="11"/>
  <c r="J6" i="11" s="1"/>
  <c r="F5" i="11"/>
  <c r="J5" i="11" s="1"/>
  <c r="J39" i="11" l="1"/>
  <c r="J19" i="11"/>
  <c r="C79" i="10"/>
  <c r="C6" i="10"/>
  <c r="G40" i="11" l="1"/>
  <c r="J40" i="11" s="1"/>
  <c r="G45" i="11"/>
  <c r="J45" i="11" s="1"/>
  <c r="C40" i="10"/>
  <c r="C65" i="10"/>
  <c r="C15" i="10"/>
  <c r="C59" i="10"/>
  <c r="C38" i="10" l="1"/>
  <c r="C9" i="10"/>
  <c r="C32" i="10"/>
  <c r="C78" i="10"/>
  <c r="C8" i="10"/>
  <c r="C69" i="10"/>
  <c r="C13" i="10"/>
  <c r="C63" i="10"/>
  <c r="C26" i="10"/>
  <c r="C36" i="10"/>
  <c r="C28" i="10"/>
  <c r="C50" i="10"/>
  <c r="C66" i="10"/>
  <c r="C18" i="10"/>
  <c r="C45" i="10"/>
  <c r="C19" i="10"/>
  <c r="C77" i="10"/>
  <c r="C33" i="10"/>
  <c r="C60" i="10"/>
  <c r="C39" i="10"/>
  <c r="C5" i="10"/>
  <c r="C16" i="10"/>
  <c r="C27" i="10"/>
  <c r="C68" i="10"/>
  <c r="C57" i="10"/>
  <c r="C35" i="10"/>
  <c r="C73" i="10"/>
  <c r="C37" i="10"/>
  <c r="C23" i="10"/>
  <c r="C11" i="10"/>
  <c r="C54" i="10"/>
  <c r="C10" i="10"/>
  <c r="C7" i="10"/>
  <c r="C49" i="10"/>
  <c r="C22" i="10"/>
  <c r="C48" i="10"/>
  <c r="C56" i="10"/>
  <c r="C47" i="10"/>
  <c r="C21" i="10"/>
  <c r="C51" i="10"/>
  <c r="C29" i="10"/>
  <c r="C43" i="10"/>
  <c r="C42" i="10"/>
  <c r="C58" i="10"/>
  <c r="C17" i="10"/>
  <c r="C53" i="10"/>
  <c r="C75" i="10"/>
  <c r="C55" i="10"/>
  <c r="C30" i="10"/>
  <c r="C64" i="10"/>
  <c r="C46" i="10"/>
  <c r="C62" i="10"/>
  <c r="C76" i="10"/>
  <c r="C25" i="10"/>
  <c r="C24" i="10"/>
  <c r="C31" i="10"/>
  <c r="C61" i="10"/>
  <c r="C34" i="10"/>
  <c r="C20" i="10"/>
  <c r="C67" i="10"/>
  <c r="C70" i="10"/>
  <c r="C14" i="10"/>
  <c r="C52" i="10"/>
  <c r="C71" i="10"/>
  <c r="C41" i="10"/>
  <c r="C72" i="10"/>
  <c r="C12" i="10" l="1"/>
  <c r="C44" i="10"/>
  <c r="C74" i="10"/>
</calcChain>
</file>

<file path=xl/sharedStrings.xml><?xml version="1.0" encoding="utf-8"?>
<sst xmlns="http://schemas.openxmlformats.org/spreadsheetml/2006/main" count="300" uniqueCount="222">
  <si>
    <t>ГБУЗ "ГБ" г. Медногорска</t>
  </si>
  <si>
    <t>ГБУЗ "ГБ" г.Бугуруслана</t>
  </si>
  <si>
    <t>ГБУЗ "ГБ" г. Гая</t>
  </si>
  <si>
    <t>ГБУЗ "Илекская РБ"</t>
  </si>
  <si>
    <t>ГБУЗ "ГБ" г. Кувандыка</t>
  </si>
  <si>
    <t>ГАУЗ "Новоорская РБ"</t>
  </si>
  <si>
    <t>ГБУЗ "Новосергиевская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</si>
  <si>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</si>
  <si>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</si>
  <si>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</si>
  <si>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</si>
  <si>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"Ташлинская РБ"</t>
  </si>
  <si>
    <t>ГБУЗ "Тоцкая РБ"</t>
  </si>
  <si>
    <t>ГБУЗ "Адамовская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</si>
  <si>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</si>
  <si>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</si>
  <si>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</si>
  <si>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</si>
  <si>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ГАУЗ "Кваркенская РБ"</t>
  </si>
  <si>
    <t>ГБУЗ "Курманаевская РБ"</t>
  </si>
  <si>
    <t>ГБУЗ "Октябрьская РБ"</t>
  </si>
  <si>
    <t>ГБУЗ "Северная РБ"</t>
  </si>
  <si>
    <t>ГБУЗ "Тюльганская РБ"</t>
  </si>
  <si>
    <t>ГБУЗ "Шарлыкская РБ"</t>
  </si>
  <si>
    <t>ЧУЗ  "РЖД-Медицина" г. Абдулино"</t>
  </si>
  <si>
    <t>ГБУЗ "Абдулинская МБ"</t>
  </si>
  <si>
    <t>ГБУЗ "Восточная ТМБ"</t>
  </si>
  <si>
    <t>ГБУЗ "Соль-Илецкая МБ"</t>
  </si>
  <si>
    <t>ГБУЗ "Сорочинская МБ"</t>
  </si>
  <si>
    <t>Приложение 2.2 
к Тарифному соглашению 
в системе ОМС Оренбургской области 
на 2021 год от "30" декабря  2020г.</t>
  </si>
  <si>
    <t>МОЕР</t>
  </si>
  <si>
    <t>Краткое наименование МО</t>
  </si>
  <si>
    <t>КДпвi</t>
  </si>
  <si>
    <t>Кдк</t>
  </si>
  <si>
    <t>КУмо</t>
  </si>
  <si>
    <t>Кспец</t>
  </si>
  <si>
    <t>КДот</t>
  </si>
  <si>
    <t>К попр</t>
  </si>
  <si>
    <t>КУмп проф</t>
  </si>
  <si>
    <t xml:space="preserve">ПНАi </t>
  </si>
  <si>
    <t>ГАУЗ "OOКБ № 2"</t>
  </si>
  <si>
    <t>560014</t>
  </si>
  <si>
    <t>ФГБОУ ВО ОрГМУ Минздрава России</t>
  </si>
  <si>
    <t>ГБУЗ "ГКБ № 1" г.Оренбурга</t>
  </si>
  <si>
    <t>ГАУЗ "ДГКБ" г. Оренбурга</t>
  </si>
  <si>
    <t>ГАУЗ "ГКБ им. Н.И. Пирогова" г.Оренбурга</t>
  </si>
  <si>
    <t>560036</t>
  </si>
  <si>
    <t>ГАУЗ "ГБ № 1" г. Орска</t>
  </si>
  <si>
    <t>560032</t>
  </si>
  <si>
    <t>ГАУЗ "ГБ № 2" г.Орска</t>
  </si>
  <si>
    <t>560034</t>
  </si>
  <si>
    <t>ГАУЗ "ГБ № 4" г. Орска</t>
  </si>
  <si>
    <t>560035</t>
  </si>
  <si>
    <t>ГАУЗ  "ГБ № 5" г. Орска</t>
  </si>
  <si>
    <t>560206</t>
  </si>
  <si>
    <t>ГАУЗ "БСМП" г. Новотроицка</t>
  </si>
  <si>
    <t>560041</t>
  </si>
  <si>
    <t>ГАУЗ "ДГБ" г. Новотроицка</t>
  </si>
  <si>
    <t>560043</t>
  </si>
  <si>
    <t>560214</t>
  </si>
  <si>
    <t>ГБУЗ "ББСМП"</t>
  </si>
  <si>
    <t>560053</t>
  </si>
  <si>
    <t>560055</t>
  </si>
  <si>
    <t>560056</t>
  </si>
  <si>
    <t>560057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</si>
  <si>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</si>
  <si>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</si>
  <si>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</si>
  <si>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</si>
  <si>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</si>
  <si>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</si>
  <si>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</si>
  <si>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</si>
  <si>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</si>
  <si>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</si>
  <si>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ГАУЗ "Оренбургская РБ"</t>
  </si>
  <si>
    <t>560071</t>
  </si>
  <si>
    <t>560072</t>
  </si>
  <si>
    <t>560074</t>
  </si>
  <si>
    <t>560075</t>
  </si>
  <si>
    <t>560077</t>
  </si>
  <si>
    <t>560080</t>
  </si>
  <si>
    <t>560081</t>
  </si>
  <si>
    <t>560082</t>
  </si>
  <si>
    <t>560083</t>
  </si>
  <si>
    <t>560085</t>
  </si>
  <si>
    <t>Студенческая поликлиника ОГУ</t>
  </si>
  <si>
    <t>560086</t>
  </si>
  <si>
    <t xml:space="preserve">ЧУЗ "КБ "РЖД-Медицина" г. Оренбург" </t>
  </si>
  <si>
    <t>560087</t>
  </si>
  <si>
    <t>ЧУЗ "РЖД-Медицина" г. Орск"</t>
  </si>
  <si>
    <t>560088</t>
  </si>
  <si>
    <t>ЧУЗ "РЖД-Медицина" г. Бузулук"</t>
  </si>
  <si>
    <t>560089</t>
  </si>
  <si>
    <t>560096</t>
  </si>
  <si>
    <t>Филиал № 3 ФГБУ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</si>
  <si>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</si>
  <si>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</si>
  <si>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</si>
  <si>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</si>
  <si>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560205</t>
  </si>
  <si>
    <t>КДЦ ООО</t>
  </si>
  <si>
    <t>ГАУЗ "ООБ № 3"</t>
  </si>
  <si>
    <t>Приложение 2.14
к Тарифному соглашению в системе ОМС 
Оренбургской области на 2021 год 
от " 30" декабря 2020 г.</t>
  </si>
  <si>
    <t>Тарифы на исследования и медицинские вмешательства, выполняемые в рамках проведения углубленной диспансеризации, с 01.07.2021 г.</t>
  </si>
  <si>
    <t>метод оплаты, спецкоды</t>
  </si>
  <si>
    <t>Исследования и медицинские вмешательства</t>
  </si>
  <si>
    <t>В</t>
  </si>
  <si>
    <t xml:space="preserve">Проведение 1-го этапа углубленной диспансеризации </t>
  </si>
  <si>
    <t>6.3.1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</si>
  <si>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</t>
    </r>
  </si>
  <si>
    <t>6.3.2</t>
  </si>
  <si>
    <r>
      <rPr>
        <b/>
        <sz val="10"/>
        <rFont val="Arial"/>
        <family val="2"/>
        <charset val="204"/>
      </rP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</t>
    </r>
  </si>
  <si>
    <t>6.3.3</t>
  </si>
  <si>
    <r>
      <t>Углубленная диспансеризация,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
- определение Д-димера в крови; 
-тест с 6-минутной ходьбой.</t>
    </r>
  </si>
  <si>
    <t>6.3.4</t>
  </si>
  <si>
    <r>
      <t>Углубленная диспансеризация 1-й этап</t>
    </r>
    <r>
      <rPr>
        <sz val="10"/>
        <rFont val="Arial"/>
        <family val="2"/>
        <charset val="204"/>
      </rPr>
      <t xml:space="preserve"> 
- комплексное посещение: измерение насыщения крови кислородом (сатурация) в покое; проведение спирометрии или спирографии; общий (клинический) анализ крови развернутый; биохимический анализ крови: исследование уровня холестерина в крови, исследование уровня холестерина липопротеинов низкой плотности, определение уровня С-реактивного белка в сыворотке крови, определение активности аланинаминотрансферазы в  крови, определение активности аспартатаминотрансферазы в крови, определение активности лактатдегидрогеназы в  крови, исследование уровня креатинина в крови;  
-тест с 6-минутной ходьбой.</t>
    </r>
  </si>
  <si>
    <t xml:space="preserve">Проведение 2-го этапа углубленной диспансеризации </t>
  </si>
  <si>
    <t>6.4.2</t>
  </si>
  <si>
    <r>
      <t xml:space="preserve">Углубленная диспансеризация, 2-й этап 
- </t>
    </r>
    <r>
      <rPr>
        <sz val="10"/>
        <rFont val="Arial"/>
        <family val="2"/>
        <charset val="204"/>
      </rPr>
      <t>дуплексное сканирование вен нижних конечностей</t>
    </r>
  </si>
  <si>
    <t>6.4.3</t>
  </si>
  <si>
    <r>
      <t>Углубленная диспансеризация, 2-й этап 
- э</t>
    </r>
    <r>
      <rPr>
        <sz val="10"/>
        <rFont val="Arial"/>
        <family val="2"/>
        <charset val="204"/>
      </rPr>
      <t>хокардиография</t>
    </r>
  </si>
  <si>
    <t>6.4.4</t>
  </si>
  <si>
    <r>
      <rPr>
        <b/>
        <sz val="10"/>
        <rFont val="Arial"/>
        <family val="2"/>
        <charset val="204"/>
      </rPr>
      <t>Углубленная диспансеризация, 2-й этап
- к</t>
    </r>
    <r>
      <rPr>
        <sz val="10"/>
        <rFont val="Arial"/>
        <family val="2"/>
        <charset val="204"/>
      </rPr>
      <t>омпьютерная томография легких; 
- эхокардиография</t>
    </r>
  </si>
  <si>
    <t>6.4.5</t>
  </si>
  <si>
    <r>
      <t>Углубленная диспансеризация, 2-й этап 
-</t>
    </r>
    <r>
      <rPr>
        <sz val="10"/>
        <rFont val="Arial"/>
        <family val="2"/>
        <charset val="204"/>
      </rPr>
      <t xml:space="preserve"> дуплексное сканирование вен нижних конечностей; 
- эхокардиография</t>
    </r>
  </si>
  <si>
    <t>6.4.6</t>
  </si>
  <si>
    <r>
      <t xml:space="preserve">Углубленная диспансеризация, 2-й этап 
</t>
    </r>
    <r>
      <rPr>
        <sz val="10"/>
        <rFont val="Arial"/>
        <family val="2"/>
        <charset val="204"/>
      </rPr>
      <t>- дуплексное сканирование вен нижних конечностей; 
- компьютерная томография легких; 
- эхокардиография</t>
    </r>
  </si>
  <si>
    <t>ГАУЗ "ООКСП"</t>
  </si>
  <si>
    <t>560037</t>
  </si>
  <si>
    <t>ГАУЗ "СП" г. Орска</t>
  </si>
  <si>
    <t>560042</t>
  </si>
  <si>
    <t>560048</t>
  </si>
  <si>
    <t>ГАУЗ "СП" г.Бугуруслана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</si>
  <si>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</si>
  <si>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</si>
  <si>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</si>
  <si>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</si>
  <si>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</si>
  <si>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</si>
  <si>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</si>
  <si>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</si>
  <si>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</si>
  <si>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</si>
  <si>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</si>
  <si>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</si>
  <si>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</si>
  <si>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</si>
  <si>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</si>
  <si>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</si>
  <si>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</si>
  <si>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</si>
  <si>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</si>
  <si>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</si>
  <si>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</si>
  <si>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</si>
  <si>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560145</t>
  </si>
  <si>
    <t>ООО "Евромедцентр"</t>
  </si>
  <si>
    <t>560148</t>
  </si>
  <si>
    <t>ООО "Новостом"</t>
  </si>
  <si>
    <t>560149</t>
  </si>
  <si>
    <t>ООО "ЛАЗУРЬ"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</si>
  <si>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</si>
  <si>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</si>
  <si>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</si>
  <si>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</si>
  <si>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</si>
  <si>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</si>
  <si>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560163</t>
  </si>
  <si>
    <t>ООО "Евро-Дент"</t>
  </si>
  <si>
    <t>560165</t>
  </si>
  <si>
    <t>ООО "РОМА"</t>
  </si>
  <si>
    <t>560166</t>
  </si>
  <si>
    <t>ООО "Добрый стоматолог"</t>
  </si>
  <si>
    <t>560172</t>
  </si>
  <si>
    <t>ООО "Мила Дента"</t>
  </si>
  <si>
    <t>560175</t>
  </si>
  <si>
    <t>ООО "Новодент"</t>
  </si>
  <si>
    <t>560186</t>
  </si>
  <si>
    <t>ООО "ДЕНТА - ЛЮКС"</t>
  </si>
  <si>
    <t>560210</t>
  </si>
  <si>
    <t>ООО "МедиСтом"</t>
  </si>
  <si>
    <t>ООО "Стома+"</t>
  </si>
  <si>
    <t>ООО "ДентоМир"</t>
  </si>
  <si>
    <t>560235</t>
  </si>
  <si>
    <t>ООО "Медгард-Оренбург"</t>
  </si>
  <si>
    <t>560237</t>
  </si>
  <si>
    <t>ООО "УНИМЕД"</t>
  </si>
  <si>
    <t>560245</t>
  </si>
  <si>
    <t>ООО "СТМ СТОМАТОЛОГИЯ"</t>
  </si>
  <si>
    <r>
      <t>Приложение 1 
к соглашению о внесении изменений и дополнений в Тарифное соглашение в системе ОМС Оренбургской области на 2021 год 
от "30" июля 20</t>
    </r>
    <r>
      <rPr>
        <sz val="10"/>
        <color theme="1"/>
        <rFont val="Arial"/>
        <family val="2"/>
        <charset val="204"/>
      </rPr>
      <t>21</t>
    </r>
    <r>
      <rPr>
        <sz val="10"/>
        <rFont val="Arial"/>
        <family val="2"/>
        <charset val="204"/>
      </rPr>
      <t xml:space="preserve"> г.</t>
    </r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</si>
  <si>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2021 год (с 01.07.2021г.)</t>
  </si>
  <si>
    <t>560264</t>
  </si>
  <si>
    <t>560267</t>
  </si>
  <si>
    <t>560024</t>
  </si>
  <si>
    <t>560268</t>
  </si>
  <si>
    <t>560275</t>
  </si>
  <si>
    <t>560269</t>
  </si>
  <si>
    <t>560271</t>
  </si>
  <si>
    <t>560272</t>
  </si>
  <si>
    <t>560270</t>
  </si>
  <si>
    <t>ИТОГО</t>
  </si>
  <si>
    <t>Приложение 2.7
к Тарифному соглашению 
в системе ОМС Оренбургской области 
на 2021 год от "29 " декабря  2020г.</t>
  </si>
  <si>
    <t>КДстом i</t>
  </si>
  <si>
    <t>расч ПНстом i</t>
  </si>
  <si>
    <t>факт ПНстом i с уч К попр</t>
  </si>
  <si>
    <t>ГАУЗ "ГБ № 2" г. Орска</t>
  </si>
  <si>
    <t>ГАУЗ "СП" г.Новотроицка</t>
  </si>
  <si>
    <t>ЧУЗ "РЖД-Медицина" г.Бузулук"</t>
  </si>
  <si>
    <t>ЧУЗ "РЖД-Медицина" г. Абдулино"</t>
  </si>
  <si>
    <t>ГАУЗ "БСМП" г.Новотроицка</t>
  </si>
  <si>
    <t>560228</t>
  </si>
  <si>
    <t>560230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</si>
  <si>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2021 год (с 01.07.2021г.)</t>
  </si>
  <si>
    <t>ГАУЗ "OOКБ №2"</t>
  </si>
  <si>
    <t>560266</t>
  </si>
  <si>
    <t>ГБУЗ "ГБ" г. Абдулино</t>
  </si>
  <si>
    <t>ГБУЗ "ГБ" г. Соль-Илецка"</t>
  </si>
  <si>
    <t>ГБУЗ "ГБ" г. Сорочинска</t>
  </si>
  <si>
    <t>ГБУЗ «Восточная территориальная МБ»</t>
  </si>
  <si>
    <t>Приложение 2 
к соглашению о внесении изменений и дополнений
 в Тарифное соглашение в системе ОМС
 Оренбургской области на 2021 год 
от "30" июля 2021 г.</t>
  </si>
  <si>
    <t>Приложение 3
к соглашению о внесении изменений и дополнений
в Тарифное соглашение в системе ОМС
 Оренбургской области на 2021 год 
от "30" июля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</si>
</sst>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#,##0.0000"/>
    <numFmt numFmtId="166" formatCode="#,##0.00000"/>
    <numFmt numFmtId="167" formatCode="#,##0_ ;\-#,##0\ "/>
    <numFmt numFmtId="168" formatCode="0.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7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0" fontId="1" fillId="0" borderId="0" xfId="2" applyFont="1" applyFill="1" applyAlignment="1">
      <alignment vertical="center" wrapText="1"/>
    </xf>
    <xf numFmtId="0" fontId="1" fillId="0" borderId="0" xfId="2" applyFont="1" applyFill="1"/>
    <xf numFmtId="0" fontId="2" fillId="0" borderId="3" xfId="4" applyNumberFormat="1" applyFont="1" applyFill="1" applyBorder="1" applyAlignment="1">
      <alignment horizontal="center" vertical="center" wrapText="1"/>
    </xf>
    <xf numFmtId="165" fontId="1" fillId="0" borderId="3" xfId="2" applyNumberFormat="1" applyFont="1" applyFill="1" applyBorder="1" applyAlignment="1">
      <alignment horizontal="center" vertical="center" wrapText="1"/>
    </xf>
    <xf numFmtId="165" fontId="1" fillId="0" borderId="3" xfId="2" applyNumberFormat="1" applyFont="1" applyFill="1" applyBorder="1"/>
    <xf numFmtId="166" fontId="1" fillId="0" borderId="3" xfId="2" applyNumberFormat="1" applyFont="1" applyFill="1" applyBorder="1"/>
    <xf numFmtId="4" fontId="1" fillId="0" borderId="3" xfId="2" applyNumberFormat="1" applyFont="1" applyFill="1" applyBorder="1"/>
    <xf numFmtId="164" fontId="1" fillId="0" borderId="0" xfId="2" applyNumberFormat="1" applyFont="1" applyFill="1"/>
    <xf numFmtId="0" fontId="1" fillId="0" borderId="0" xfId="2" applyFont="1" applyFill="1" applyAlignment="1">
      <alignment vertical="center"/>
    </xf>
    <xf numFmtId="165" fontId="1" fillId="0" borderId="0" xfId="2" applyNumberFormat="1" applyFont="1" applyFill="1"/>
    <xf numFmtId="0" fontId="1" fillId="0" borderId="0" xfId="3" applyFont="1" applyFill="1"/>
    <xf numFmtId="0" fontId="2" fillId="0" borderId="3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left" vertical="center" wrapText="1"/>
    </xf>
    <xf numFmtId="4" fontId="1" fillId="0" borderId="3" xfId="2" applyNumberFormat="1" applyFont="1" applyFill="1" applyBorder="1" applyAlignment="1">
      <alignment horizontal="center" vertical="center" wrapText="1"/>
    </xf>
    <xf numFmtId="4" fontId="1" fillId="0" borderId="0" xfId="3" applyNumberFormat="1" applyFont="1" applyFill="1"/>
    <xf numFmtId="0" fontId="2" fillId="0" borderId="3" xfId="2" applyFont="1" applyFill="1" applyBorder="1" applyAlignment="1">
      <alignment horizontal="left" vertical="center" wrapText="1"/>
    </xf>
    <xf numFmtId="0" fontId="1" fillId="0" borderId="3" xfId="4" applyNumberFormat="1" applyFont="1" applyFill="1" applyBorder="1" applyAlignment="1">
      <alignment horizontal="left" vertical="top"/>
    </xf>
    <xf numFmtId="0" fontId="1" fillId="0" borderId="3" xfId="2" applyNumberFormat="1" applyFont="1" applyFill="1" applyBorder="1" applyAlignment="1">
      <alignment horizontal="left" wrapText="1"/>
    </xf>
    <xf numFmtId="165" fontId="1" fillId="0" borderId="3" xfId="2" applyNumberFormat="1" applyFont="1" applyFill="1" applyBorder="1" applyAlignment="1">
      <alignment horizontal="right" wrapText="1"/>
    </xf>
    <xf numFmtId="165" fontId="1" fillId="0" borderId="1" xfId="2" applyNumberFormat="1" applyFont="1" applyFill="1" applyBorder="1"/>
    <xf numFmtId="165" fontId="1" fillId="0" borderId="2" xfId="2" applyNumberFormat="1" applyFont="1" applyFill="1" applyBorder="1"/>
    <xf numFmtId="167" fontId="1" fillId="0" borderId="3" xfId="5" applyNumberFormat="1" applyFont="1" applyFill="1" applyBorder="1" applyAlignment="1">
      <alignment horizontal="right" vertical="center" wrapText="1"/>
    </xf>
    <xf numFmtId="3" fontId="1" fillId="0" borderId="0" xfId="2" applyNumberFormat="1" applyFont="1" applyFill="1"/>
    <xf numFmtId="167" fontId="1" fillId="0" borderId="0" xfId="5" applyNumberFormat="1" applyFont="1" applyFill="1" applyBorder="1" applyAlignment="1">
      <alignment horizontal="right" vertical="center" wrapText="1"/>
    </xf>
    <xf numFmtId="168" fontId="1" fillId="0" borderId="0" xfId="2" applyNumberFormat="1" applyFont="1" applyFill="1"/>
    <xf numFmtId="2" fontId="1" fillId="0" borderId="0" xfId="2" applyNumberFormat="1" applyFont="1" applyFill="1" applyAlignment="1">
      <alignment vertical="center"/>
    </xf>
    <xf numFmtId="0" fontId="9" fillId="0" borderId="0" xfId="2" applyFont="1" applyFill="1"/>
    <xf numFmtId="0" fontId="1" fillId="0" borderId="0" xfId="2" applyFont="1" applyFill="1" applyBorder="1"/>
    <xf numFmtId="165" fontId="9" fillId="0" borderId="3" xfId="2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wrapText="1"/>
    </xf>
    <xf numFmtId="2" fontId="1" fillId="0" borderId="3" xfId="2" applyNumberFormat="1" applyFont="1" applyFill="1" applyBorder="1"/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right" wrapText="1"/>
    </xf>
    <xf numFmtId="0" fontId="1" fillId="0" borderId="0" xfId="2" applyFont="1" applyFill="1" applyAlignment="1">
      <alignment horizontal="right" wrapText="1"/>
    </xf>
    <xf numFmtId="0" fontId="5" fillId="0" borderId="4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righ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" fillId="0" borderId="0" xfId="4" applyFont="1" applyFill="1" applyAlignment="1">
      <alignment horizontal="right" vertical="center" wrapText="1"/>
    </xf>
  </cellXfs>
  <cellStyles count="8">
    <cellStyle name="Обычный" xfId="0" builtinId="0"/>
    <cellStyle name="Обычный 2" xfId="1"/>
    <cellStyle name="Обычный 2 2 2" xfId="2"/>
    <cellStyle name="Обычный 2 3" xfId="6"/>
    <cellStyle name="Обычный 3" xfId="3"/>
    <cellStyle name="Обычный 4" xfId="7"/>
    <cellStyle name="Обычный_Лист1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2021%20&#1075;&#1086;&#1076;/&#1058;&#1057;%20&#1074;&#1089;&#1077;%20&#1087;&#1086;%20&#1090;&#1077;&#1084;&#1077;/&#1080;&#1079;&#1084;&#1077;&#1085;&#1077;&#1085;&#1080;&#1103;%207.%20&#1080;&#1102;&#1083;&#1100;/&#1057;&#1058;&#1054;&#1052;%20%20&#1087;&#1086;&#1076;&#1091;&#1096;%20&#1080;&#1079;&#1084;%20&#1089;%20&#1080;&#1102;&#1083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2021%20&#1075;&#1086;&#1076;/&#1058;&#1057;%20&#1074;&#1089;&#1077;%20&#1087;&#1086;%20&#1090;&#1077;&#1084;&#1077;/&#1080;&#1079;&#1084;&#1077;&#1085;&#1077;&#1085;&#1080;&#1103;%207.%20&#1080;&#1102;&#1083;&#1100;/&#1040;&#1055;&#1055;%20&#1087;&#1086;&#1076;&#1091;&#1096;%20&#1088;&#1072;&#1089;&#1095;&#1077;&#1090;%20&#1080;&#1079;&#1084;%20&#1080;&#1102;&#1083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2020"/>
      <sheetName val="TDSheet042021"/>
      <sheetName val="TDSheet052021"/>
      <sheetName val="TDSheet072021"/>
      <sheetName val="Коэффициенты"/>
      <sheetName val="Итог ср ПВГ"/>
      <sheetName val="сумм по МО расч"/>
      <sheetName val="в Т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МО</v>
          </cell>
          <cell r="C2" t="str">
            <v>КраткоеИмя</v>
          </cell>
          <cell r="D2" t="str">
            <v>ТЕРРИТОРИЯ_МО</v>
          </cell>
          <cell r="E2" t="str">
            <v>Численность</v>
          </cell>
          <cell r="F2" t="str">
            <v>Значение К ПВГ</v>
          </cell>
        </row>
        <row r="3">
          <cell r="B3" t="str">
            <v>560264</v>
          </cell>
          <cell r="C3" t="str">
            <v>ГАУЗ «OOКБ № 2»</v>
          </cell>
          <cell r="D3" t="str">
            <v>ОРЕНБУРГ</v>
          </cell>
          <cell r="E3">
            <v>3666</v>
          </cell>
          <cell r="F3">
            <v>1.1126</v>
          </cell>
        </row>
        <row r="4">
          <cell r="B4" t="str">
            <v>560266</v>
          </cell>
          <cell r="C4" t="str">
            <v>ГАУЗ «ООКСП»</v>
          </cell>
          <cell r="D4" t="str">
            <v>ОРЕНБУРГ</v>
          </cell>
          <cell r="E4">
            <v>501942</v>
          </cell>
          <cell r="F4">
            <v>1.0373000000000001</v>
          </cell>
        </row>
        <row r="5">
          <cell r="B5" t="str">
            <v>560014</v>
          </cell>
          <cell r="C5" t="str">
            <v>ФГБОУ ВО ОрГМУ Минздрава России</v>
          </cell>
          <cell r="D5" t="str">
            <v>ОРЕНБУРГ</v>
          </cell>
          <cell r="E5">
            <v>4765</v>
          </cell>
          <cell r="F5">
            <v>1.0627</v>
          </cell>
        </row>
        <row r="6">
          <cell r="B6" t="str">
            <v>560017</v>
          </cell>
          <cell r="C6" t="str">
            <v>ГБУЗ "ГКБ № 1" г.Оренбурга</v>
          </cell>
          <cell r="D6" t="str">
            <v>ОРЕНБУРГ</v>
          </cell>
          <cell r="E6">
            <v>0</v>
          </cell>
          <cell r="F6">
            <v>0</v>
          </cell>
        </row>
        <row r="7">
          <cell r="B7" t="str">
            <v>560019</v>
          </cell>
          <cell r="C7" t="str">
            <v>ГАУЗ "ГКБ № 3" г.Оренбурга</v>
          </cell>
          <cell r="D7" t="str">
            <v>ОРЕНБУРГ</v>
          </cell>
          <cell r="E7">
            <v>0</v>
          </cell>
          <cell r="F7">
            <v>0</v>
          </cell>
        </row>
        <row r="8">
          <cell r="B8" t="str">
            <v>560021</v>
          </cell>
          <cell r="C8" t="str">
            <v>ГБУЗ "ГКБ № 5" г.Оренбурга</v>
          </cell>
          <cell r="D8" t="str">
            <v>ОРЕНБУРГ</v>
          </cell>
          <cell r="E8">
            <v>0</v>
          </cell>
          <cell r="F8">
            <v>0</v>
          </cell>
        </row>
        <row r="9">
          <cell r="B9" t="str">
            <v>560022</v>
          </cell>
          <cell r="C9" t="str">
            <v>ГАУЗ "ГКБ №6" г. Оренбурга</v>
          </cell>
          <cell r="D9" t="str">
            <v>ОРЕНБУРГ</v>
          </cell>
          <cell r="E9">
            <v>0</v>
          </cell>
          <cell r="F9">
            <v>0</v>
          </cell>
        </row>
        <row r="10">
          <cell r="B10" t="str">
            <v>560024</v>
          </cell>
          <cell r="C10" t="str">
            <v>ГАУЗ "ДГКБ" г. Оренбурга</v>
          </cell>
          <cell r="D10" t="str">
            <v>ОРЕНБУРГ</v>
          </cell>
          <cell r="E10">
            <v>0</v>
          </cell>
          <cell r="F10">
            <v>0</v>
          </cell>
        </row>
        <row r="11">
          <cell r="B11" t="str">
            <v>560032</v>
          </cell>
          <cell r="C11" t="str">
            <v>ГАУЗ «ГБ № 2» г. Орска</v>
          </cell>
          <cell r="D11" t="str">
            <v>ОРСК</v>
          </cell>
          <cell r="E11">
            <v>1497</v>
          </cell>
          <cell r="F11">
            <v>0.94320000000000004</v>
          </cell>
        </row>
        <row r="12">
          <cell r="B12" t="str">
            <v>560033</v>
          </cell>
          <cell r="C12" t="str">
            <v>ГАУЗ "ГБ №3" г. Орска</v>
          </cell>
          <cell r="D12" t="str">
            <v>ОРСК</v>
          </cell>
          <cell r="E12">
            <v>0</v>
          </cell>
          <cell r="F12">
            <v>0</v>
          </cell>
        </row>
        <row r="13">
          <cell r="B13" t="str">
            <v>560034</v>
          </cell>
          <cell r="C13" t="str">
            <v>ГАУЗ «ГБ № 4» г. Орска</v>
          </cell>
          <cell r="D13" t="str">
            <v>ОРСК</v>
          </cell>
          <cell r="E13">
            <v>34916</v>
          </cell>
          <cell r="F13">
            <v>0.97309999999999997</v>
          </cell>
        </row>
        <row r="14">
          <cell r="B14" t="str">
            <v>560036</v>
          </cell>
          <cell r="C14" t="str">
            <v>ГАУЗ «ГБ № 1» г. Орска</v>
          </cell>
          <cell r="D14" t="str">
            <v>ОРСК</v>
          </cell>
          <cell r="E14">
            <v>29168</v>
          </cell>
          <cell r="F14">
            <v>0.98629999999999995</v>
          </cell>
        </row>
        <row r="15">
          <cell r="B15" t="str">
            <v>560037</v>
          </cell>
          <cell r="C15" t="str">
            <v>ГАУЗ «СП» г. Орска</v>
          </cell>
          <cell r="D15" t="str">
            <v>ОРСК</v>
          </cell>
          <cell r="E15">
            <v>117265</v>
          </cell>
          <cell r="F15">
            <v>1.0550999999999999</v>
          </cell>
        </row>
        <row r="16">
          <cell r="B16" t="str">
            <v>560042</v>
          </cell>
          <cell r="C16" t="str">
            <v>ГАУЗ «СП» г.Новотроицка</v>
          </cell>
          <cell r="D16" t="str">
            <v>НОВОТРОИЦК</v>
          </cell>
          <cell r="E16">
            <v>82205</v>
          </cell>
          <cell r="F16">
            <v>1.0161</v>
          </cell>
        </row>
        <row r="17">
          <cell r="B17" t="str">
            <v>560043</v>
          </cell>
          <cell r="C17" t="str">
            <v>ГБУЗ «ГБ» г. Медногорска</v>
          </cell>
          <cell r="D17" t="str">
            <v>МЕДНОГОРСК</v>
          </cell>
          <cell r="E17">
            <v>24220</v>
          </cell>
          <cell r="F17">
            <v>1.0024</v>
          </cell>
        </row>
        <row r="18">
          <cell r="B18" t="str">
            <v>560045</v>
          </cell>
          <cell r="C18" t="str">
            <v>ГБУЗ «ГБ» г. Бугуруслана</v>
          </cell>
          <cell r="D18" t="str">
            <v>БУГУРУСЛАН</v>
          </cell>
          <cell r="E18">
            <v>0</v>
          </cell>
          <cell r="F18">
            <v>0</v>
          </cell>
        </row>
        <row r="19">
          <cell r="B19" t="str">
            <v>560047</v>
          </cell>
          <cell r="C19" t="str">
            <v>ГБУЗ «Бугурусланская РБ»</v>
          </cell>
          <cell r="D19" t="str">
            <v>БУГУРУСЛАН</v>
          </cell>
          <cell r="E19">
            <v>0</v>
          </cell>
          <cell r="F19">
            <v>0</v>
          </cell>
        </row>
        <row r="20">
          <cell r="B20" t="str">
            <v>560048</v>
          </cell>
          <cell r="C20" t="str">
            <v>ГАУЗ «СП» г.Бугуруслана</v>
          </cell>
          <cell r="D20" t="str">
            <v>БУГУРУСЛАН</v>
          </cell>
          <cell r="E20">
            <v>62201</v>
          </cell>
          <cell r="F20">
            <v>1.0156000000000001</v>
          </cell>
        </row>
        <row r="21">
          <cell r="B21" t="str">
            <v>560269</v>
          </cell>
          <cell r="C21" t="str">
            <v>ГБУЗ «Абдулинская МБ»</v>
          </cell>
          <cell r="D21" t="str">
            <v>АБДУЛИНО</v>
          </cell>
          <cell r="E21">
            <v>40482</v>
          </cell>
          <cell r="F21">
            <v>1.0041</v>
          </cell>
        </row>
        <row r="22">
          <cell r="B22" t="str">
            <v>560053</v>
          </cell>
          <cell r="C22" t="str">
            <v>ГБУЗ «Адамовская РБ»</v>
          </cell>
          <cell r="D22" t="str">
            <v>АДАМОВКА</v>
          </cell>
          <cell r="E22">
            <v>16932</v>
          </cell>
          <cell r="F22">
            <v>1.0103</v>
          </cell>
        </row>
        <row r="23">
          <cell r="B23" t="str">
            <v>560054</v>
          </cell>
          <cell r="C23" t="str">
            <v>ГБУЗ "Акбулакская РБ"</v>
          </cell>
          <cell r="D23" t="str">
            <v>АКБУЛАК</v>
          </cell>
          <cell r="E23">
            <v>0</v>
          </cell>
          <cell r="F23">
            <v>0</v>
          </cell>
        </row>
        <row r="24">
          <cell r="B24" t="str">
            <v>560055</v>
          </cell>
          <cell r="C24" t="str">
            <v>ГБУЗ «Александровская РБ»</v>
          </cell>
          <cell r="D24" t="str">
            <v>АЛЕКСАНДРОВКА</v>
          </cell>
          <cell r="E24">
            <v>12111</v>
          </cell>
          <cell r="F24">
            <v>0.98909999999999998</v>
          </cell>
        </row>
        <row r="25">
          <cell r="B25" t="str">
            <v>560056</v>
          </cell>
          <cell r="C25" t="str">
            <v>ГБУЗ «Асекеевская РБ»</v>
          </cell>
          <cell r="D25" t="str">
            <v>АСЕКЕЕВО</v>
          </cell>
          <cell r="E25">
            <v>15043</v>
          </cell>
          <cell r="F25">
            <v>0.97629999999999995</v>
          </cell>
        </row>
        <row r="26">
          <cell r="B26" t="str">
            <v>560057</v>
          </cell>
          <cell r="C26" t="str">
            <v>ГБУЗ «Беляевская РБ»</v>
          </cell>
          <cell r="D26" t="str">
            <v>БЕЛЯЕВКА</v>
          </cell>
          <cell r="E26">
            <v>13165</v>
          </cell>
          <cell r="F26">
            <v>0.99519999999999997</v>
          </cell>
        </row>
        <row r="27">
          <cell r="B27" t="str">
            <v>560058</v>
          </cell>
          <cell r="C27" t="str">
            <v>ГБУЗ «ГБ» г. Гая</v>
          </cell>
          <cell r="D27" t="str">
            <v>ГАЙ</v>
          </cell>
          <cell r="E27">
            <v>42170</v>
          </cell>
          <cell r="F27">
            <v>1.0073000000000001</v>
          </cell>
        </row>
        <row r="28">
          <cell r="B28" t="str">
            <v>560059</v>
          </cell>
          <cell r="C28" t="str">
            <v>ГБУЗ «Грачевская РБ»</v>
          </cell>
          <cell r="D28" t="str">
            <v>ГРАЧЕВКА</v>
          </cell>
          <cell r="E28">
            <v>12347</v>
          </cell>
          <cell r="F28">
            <v>0.99590000000000001</v>
          </cell>
        </row>
        <row r="29">
          <cell r="B29" t="str">
            <v>560060</v>
          </cell>
          <cell r="C29" t="str">
            <v>ГБУЗ "Домбаровская РБ"</v>
          </cell>
          <cell r="D29" t="str">
            <v>ДОМБАРОВСКИЙ</v>
          </cell>
          <cell r="E29">
            <v>0</v>
          </cell>
          <cell r="F29">
            <v>0</v>
          </cell>
        </row>
        <row r="30">
          <cell r="B30" t="str">
            <v>560061</v>
          </cell>
          <cell r="C30" t="str">
            <v>ГБУЗ «Илекская РБ»</v>
          </cell>
          <cell r="D30" t="str">
            <v>ИЛЕК</v>
          </cell>
          <cell r="E30">
            <v>21498</v>
          </cell>
          <cell r="F30">
            <v>1.0036</v>
          </cell>
        </row>
        <row r="31">
          <cell r="B31" t="str">
            <v>560062</v>
          </cell>
          <cell r="C31" t="str">
            <v>ГАУЗ «Кваркенская РБ»</v>
          </cell>
          <cell r="D31" t="str">
            <v>КВАРКЕНО</v>
          </cell>
          <cell r="E31">
            <v>14867</v>
          </cell>
          <cell r="F31">
            <v>1.0051000000000001</v>
          </cell>
        </row>
        <row r="32">
          <cell r="B32" t="str">
            <v>560063</v>
          </cell>
          <cell r="C32" t="str">
            <v>ГБУЗ "Красногвардейская РБ"</v>
          </cell>
          <cell r="D32" t="str">
            <v>ПЛЕШАНОВО</v>
          </cell>
          <cell r="E32">
            <v>0</v>
          </cell>
          <cell r="F32">
            <v>0</v>
          </cell>
        </row>
        <row r="33">
          <cell r="B33" t="str">
            <v>560064</v>
          </cell>
          <cell r="C33" t="str">
            <v>ГБУЗ «ГБ» г. Кувандыка</v>
          </cell>
          <cell r="D33" t="str">
            <v>КУВАНДЫК</v>
          </cell>
          <cell r="E33">
            <v>36348</v>
          </cell>
          <cell r="F33">
            <v>0.99960000000000004</v>
          </cell>
        </row>
        <row r="34">
          <cell r="B34" t="str">
            <v>560065</v>
          </cell>
          <cell r="C34" t="str">
            <v>ГБУЗ «Курманаевская РБ»</v>
          </cell>
          <cell r="D34" t="str">
            <v>КУРМАНАЕВКА</v>
          </cell>
          <cell r="E34">
            <v>14746</v>
          </cell>
          <cell r="F34">
            <v>0.98870000000000002</v>
          </cell>
        </row>
        <row r="35">
          <cell r="B35" t="str">
            <v>560066</v>
          </cell>
          <cell r="C35" t="str">
            <v>ГБУЗ "Матвеевская РБ"</v>
          </cell>
          <cell r="D35" t="str">
            <v>МАТВЕЕВКА</v>
          </cell>
          <cell r="E35">
            <v>0</v>
          </cell>
          <cell r="F35">
            <v>0</v>
          </cell>
        </row>
        <row r="36">
          <cell r="B36" t="str">
            <v>560067</v>
          </cell>
          <cell r="C36" t="str">
            <v>ГАУЗ «Новоорская РБ»</v>
          </cell>
          <cell r="D36" t="str">
            <v>НОВООРСК</v>
          </cell>
          <cell r="E36">
            <v>25361</v>
          </cell>
          <cell r="F36">
            <v>1.0161</v>
          </cell>
        </row>
        <row r="37">
          <cell r="B37" t="str">
            <v>560068</v>
          </cell>
          <cell r="C37" t="str">
            <v>ГБУЗ «Новосергиевская РБ»</v>
          </cell>
          <cell r="D37" t="str">
            <v>НОВОСЕРГИЕВКА</v>
          </cell>
          <cell r="E37">
            <v>25118</v>
          </cell>
          <cell r="F37">
            <v>1.0056</v>
          </cell>
        </row>
        <row r="38">
          <cell r="B38" t="str">
            <v>560069</v>
          </cell>
          <cell r="C38" t="str">
            <v>ГБУЗ «Октябрьская РБ»</v>
          </cell>
          <cell r="D38" t="str">
            <v>ОКТЯБРЬСКОЕ</v>
          </cell>
          <cell r="E38">
            <v>17652</v>
          </cell>
          <cell r="F38">
            <v>1.0022</v>
          </cell>
        </row>
        <row r="39">
          <cell r="B39" t="str">
            <v>560070</v>
          </cell>
          <cell r="C39" t="str">
            <v>ГАУЗ «Оренбургская РБ»</v>
          </cell>
          <cell r="D39" t="str">
            <v>ОРЕНБУРГСКИЙ</v>
          </cell>
          <cell r="E39">
            <v>57970</v>
          </cell>
          <cell r="F39">
            <v>0.99660000000000004</v>
          </cell>
        </row>
        <row r="40">
          <cell r="B40" t="str">
            <v>560071</v>
          </cell>
          <cell r="C40" t="str">
            <v>ГБУЗ «Первомайская РБ»</v>
          </cell>
          <cell r="D40" t="str">
            <v>ПЕРВОМАЙСКИЙ</v>
          </cell>
          <cell r="E40">
            <v>22817</v>
          </cell>
          <cell r="F40">
            <v>1.0202</v>
          </cell>
        </row>
        <row r="41">
          <cell r="B41" t="str">
            <v>560072</v>
          </cell>
          <cell r="C41" t="str">
            <v>ГБУЗ «Переволоцкая РБ»</v>
          </cell>
          <cell r="D41" t="str">
            <v>ПЕРЕВОЛОЦКИЙ</v>
          </cell>
          <cell r="E41">
            <v>20825</v>
          </cell>
          <cell r="F41">
            <v>0.99629999999999996</v>
          </cell>
        </row>
        <row r="42">
          <cell r="B42" t="str">
            <v>560073</v>
          </cell>
          <cell r="C42" t="str">
            <v>ГБУЗ "Пономаревская РБ"</v>
          </cell>
          <cell r="D42" t="str">
            <v>ПОНОМАРЕВКА</v>
          </cell>
          <cell r="E42">
            <v>0</v>
          </cell>
          <cell r="F42">
            <v>0</v>
          </cell>
        </row>
        <row r="43">
          <cell r="B43" t="str">
            <v>560074</v>
          </cell>
          <cell r="C43" t="str">
            <v>ГБУЗ «Сакмарская РБ»</v>
          </cell>
          <cell r="D43" t="str">
            <v>САКМАРА</v>
          </cell>
          <cell r="E43">
            <v>19704</v>
          </cell>
          <cell r="F43">
            <v>1.0043</v>
          </cell>
        </row>
        <row r="44">
          <cell r="B44" t="str">
            <v>560075</v>
          </cell>
          <cell r="C44" t="str">
            <v>ГБУЗ «Саракташская РБ»</v>
          </cell>
          <cell r="D44" t="str">
            <v>САРАКТАШ</v>
          </cell>
          <cell r="E44">
            <v>34921</v>
          </cell>
          <cell r="F44">
            <v>1.0063</v>
          </cell>
        </row>
        <row r="45">
          <cell r="B45" t="str">
            <v>560076</v>
          </cell>
          <cell r="C45" t="str">
            <v>ГБУЗ "Светлинская РБ"</v>
          </cell>
          <cell r="D45" t="str">
            <v>СВЕТЛЫЙ</v>
          </cell>
          <cell r="E45">
            <v>0</v>
          </cell>
          <cell r="F45">
            <v>0</v>
          </cell>
        </row>
        <row r="46">
          <cell r="B46" t="str">
            <v>560077</v>
          </cell>
          <cell r="C46" t="str">
            <v>ГБУЗ «Северная РБ»</v>
          </cell>
          <cell r="D46" t="str">
            <v>СЕВЕРНОЕ</v>
          </cell>
          <cell r="E46">
            <v>10922</v>
          </cell>
          <cell r="F46">
            <v>0.97889999999999999</v>
          </cell>
        </row>
        <row r="47">
          <cell r="B47" t="str">
            <v>560271</v>
          </cell>
          <cell r="C47" t="str">
            <v>ГБУЗ «Соль-Илецкая МБ»</v>
          </cell>
          <cell r="D47" t="str">
            <v>СОЛЬ-ИЛЕЦК</v>
          </cell>
          <cell r="E47">
            <v>62565</v>
          </cell>
          <cell r="F47">
            <v>1.0235000000000001</v>
          </cell>
        </row>
        <row r="48">
          <cell r="B48" t="str">
            <v>560272</v>
          </cell>
          <cell r="C48" t="str">
            <v>ГБУЗ «Сорочинская МБ»</v>
          </cell>
          <cell r="D48" t="str">
            <v>СОРОЧИНСК</v>
          </cell>
          <cell r="E48">
            <v>58144</v>
          </cell>
          <cell r="F48">
            <v>1.0144</v>
          </cell>
        </row>
        <row r="49">
          <cell r="B49" t="str">
            <v>560080</v>
          </cell>
          <cell r="C49" t="str">
            <v>ГБУЗ «Ташлинская РБ»</v>
          </cell>
          <cell r="D49" t="str">
            <v>ТАШЛА</v>
          </cell>
          <cell r="E49">
            <v>21190</v>
          </cell>
          <cell r="F49">
            <v>1.0041</v>
          </cell>
        </row>
        <row r="50">
          <cell r="B50" t="str">
            <v>560081</v>
          </cell>
          <cell r="C50" t="str">
            <v>ГБУЗ «Тоцкая РБ»</v>
          </cell>
          <cell r="D50" t="str">
            <v>ТОЦКОЕ</v>
          </cell>
          <cell r="E50">
            <v>23987</v>
          </cell>
          <cell r="F50">
            <v>1.0227999999999999</v>
          </cell>
        </row>
        <row r="51">
          <cell r="B51" t="str">
            <v>560082</v>
          </cell>
          <cell r="C51" t="str">
            <v>ГБУЗ «Тюльганская РБ»</v>
          </cell>
          <cell r="D51" t="str">
            <v>ТЮЛЬГАН</v>
          </cell>
          <cell r="E51">
            <v>16357</v>
          </cell>
          <cell r="F51">
            <v>0.99529999999999996</v>
          </cell>
        </row>
        <row r="52">
          <cell r="B52" t="str">
            <v>560083</v>
          </cell>
          <cell r="C52" t="str">
            <v>ГБУЗ «Шарлыкская РБ»</v>
          </cell>
          <cell r="D52" t="str">
            <v>ШАРЛЫК</v>
          </cell>
          <cell r="E52">
            <v>14759</v>
          </cell>
          <cell r="F52">
            <v>0.98319999999999996</v>
          </cell>
        </row>
        <row r="53">
          <cell r="B53" t="str">
            <v>560270</v>
          </cell>
          <cell r="C53" t="str">
            <v>ГБУЗ «Восточная территориальная МБ»</v>
          </cell>
          <cell r="D53" t="str">
            <v>ЯСНЫЙ</v>
          </cell>
          <cell r="E53">
            <v>46967</v>
          </cell>
          <cell r="F53">
            <v>1.0303</v>
          </cell>
        </row>
        <row r="54">
          <cell r="B54" t="str">
            <v>560085</v>
          </cell>
          <cell r="C54" t="str">
            <v>Студенческая поликлиника ОГУ</v>
          </cell>
          <cell r="D54" t="str">
            <v>ОРЕНБУРГ</v>
          </cell>
          <cell r="E54">
            <v>7306</v>
          </cell>
          <cell r="F54">
            <v>1.0285</v>
          </cell>
        </row>
        <row r="55">
          <cell r="B55" t="str">
            <v>560086</v>
          </cell>
          <cell r="C55" t="str">
            <v>ЧУЗ «КБ «РЖД-Медицина» г. Оренбург»</v>
          </cell>
          <cell r="D55" t="str">
            <v>ОРЕНБУРГ</v>
          </cell>
          <cell r="E55">
            <v>9833</v>
          </cell>
          <cell r="F55">
            <v>0.95250000000000001</v>
          </cell>
        </row>
        <row r="56">
          <cell r="B56" t="str">
            <v>560087</v>
          </cell>
          <cell r="C56" t="str">
            <v>ЧУЗ «РЖД-Медицина» г. Орск»</v>
          </cell>
          <cell r="D56" t="str">
            <v>ОРСК</v>
          </cell>
          <cell r="E56">
            <v>24178</v>
          </cell>
          <cell r="F56">
            <v>0.94269999999999998</v>
          </cell>
        </row>
        <row r="57">
          <cell r="B57" t="str">
            <v>560088</v>
          </cell>
          <cell r="C57" t="str">
            <v>ЧУЗ «РЖД-Медицина» г.Бузулук»</v>
          </cell>
          <cell r="D57" t="str">
            <v>БУЗУЛУК</v>
          </cell>
          <cell r="E57">
            <v>6518</v>
          </cell>
          <cell r="F57">
            <v>0.93759999999999999</v>
          </cell>
        </row>
        <row r="58">
          <cell r="B58" t="str">
            <v>560089</v>
          </cell>
          <cell r="C58" t="str">
            <v>ЧУЗ «РЖД-Медицина» г. Абдулино»</v>
          </cell>
          <cell r="D58" t="str">
            <v>АБДУЛИНО</v>
          </cell>
          <cell r="E58">
            <v>3975</v>
          </cell>
          <cell r="F58">
            <v>0.90600000000000003</v>
          </cell>
        </row>
        <row r="59">
          <cell r="B59" t="str">
            <v>560098</v>
          </cell>
          <cell r="C59" t="str">
            <v>ФКУЗ МСЧ-56 ФСИН России</v>
          </cell>
          <cell r="D59" t="str">
            <v>ОРЕНБУРГ</v>
          </cell>
          <cell r="E59">
            <v>3474</v>
          </cell>
          <cell r="F59">
            <v>0.80489999999999995</v>
          </cell>
        </row>
        <row r="60">
          <cell r="B60" t="str">
            <v>560099</v>
          </cell>
          <cell r="C60" t="str">
            <v>ФКУЗ «МСЧ МВД России по Оренбургской области»</v>
          </cell>
          <cell r="D60" t="str">
            <v>ОРЕНБУРГ</v>
          </cell>
          <cell r="E60">
            <v>78</v>
          </cell>
          <cell r="F60">
            <v>0.98580000000000001</v>
          </cell>
        </row>
        <row r="61">
          <cell r="B61" t="str">
            <v>560103</v>
          </cell>
          <cell r="C61" t="str">
            <v>ООО «Лекарь»</v>
          </cell>
          <cell r="D61" t="str">
            <v>ОРЕНБУРГ</v>
          </cell>
          <cell r="E61">
            <v>7755</v>
          </cell>
          <cell r="F61">
            <v>1.0414000000000001</v>
          </cell>
        </row>
        <row r="62">
          <cell r="B62" t="str">
            <v>560104</v>
          </cell>
          <cell r="C62" t="str">
            <v>ООО «Нео-Дент»</v>
          </cell>
          <cell r="D62" t="str">
            <v>ОРЕНБУРГ</v>
          </cell>
          <cell r="E62">
            <v>676</v>
          </cell>
          <cell r="F62">
            <v>1.0468</v>
          </cell>
        </row>
        <row r="63">
          <cell r="B63" t="str">
            <v>560107</v>
          </cell>
          <cell r="C63" t="str">
            <v>ООО «КАМАЮН»</v>
          </cell>
          <cell r="D63" t="str">
            <v>ОРЕНБУРГ</v>
          </cell>
          <cell r="E63">
            <v>10349</v>
          </cell>
          <cell r="F63">
            <v>1.0111000000000001</v>
          </cell>
        </row>
        <row r="64">
          <cell r="B64" t="str">
            <v>560126</v>
          </cell>
          <cell r="C64" t="str">
            <v>ООО «РадаДент плюс»</v>
          </cell>
          <cell r="D64" t="str">
            <v>ОРЕНБУРГ</v>
          </cell>
          <cell r="E64">
            <v>3167</v>
          </cell>
          <cell r="F64">
            <v>1.0093000000000001</v>
          </cell>
        </row>
        <row r="65">
          <cell r="B65" t="str">
            <v>560128</v>
          </cell>
          <cell r="C65" t="str">
            <v>ООО Стоматологическая клиника «Улыбка»</v>
          </cell>
          <cell r="D65" t="str">
            <v>ОРЕНБУРГ</v>
          </cell>
          <cell r="E65">
            <v>2431</v>
          </cell>
          <cell r="F65">
            <v>1.1411</v>
          </cell>
        </row>
        <row r="66">
          <cell r="B66" t="str">
            <v>560129</v>
          </cell>
          <cell r="C66" t="str">
            <v>ООО «Мисс Дента»</v>
          </cell>
          <cell r="D66" t="str">
            <v>ОРЕНБУРГ</v>
          </cell>
          <cell r="E66">
            <v>2390</v>
          </cell>
          <cell r="F66">
            <v>1.0047999999999999</v>
          </cell>
        </row>
        <row r="67">
          <cell r="B67" t="str">
            <v>560134</v>
          </cell>
          <cell r="C67" t="str">
            <v>ООО «МИЛАВИТА»</v>
          </cell>
          <cell r="D67" t="str">
            <v>ОРЕНБУРГ</v>
          </cell>
          <cell r="E67">
            <v>1238</v>
          </cell>
          <cell r="F67">
            <v>1.0093000000000001</v>
          </cell>
        </row>
        <row r="68">
          <cell r="B68" t="str">
            <v>560135</v>
          </cell>
          <cell r="C68" t="str">
            <v>ООО «Дента Лэнд»</v>
          </cell>
          <cell r="D68" t="str">
            <v>ОРЕНБУРГ</v>
          </cell>
          <cell r="E68">
            <v>5636</v>
          </cell>
          <cell r="F68">
            <v>1.0122</v>
          </cell>
        </row>
        <row r="69">
          <cell r="B69" t="str">
            <v>560137</v>
          </cell>
          <cell r="C69" t="str">
            <v>ООО «ИНТЭКО»</v>
          </cell>
          <cell r="D69" t="str">
            <v>ОРЕНБУРГ</v>
          </cell>
          <cell r="E69">
            <v>2672</v>
          </cell>
          <cell r="F69">
            <v>1.0378000000000001</v>
          </cell>
        </row>
        <row r="70">
          <cell r="B70" t="str">
            <v>560139</v>
          </cell>
          <cell r="C70" t="str">
            <v>ООО «СтомКит»</v>
          </cell>
          <cell r="D70" t="str">
            <v>ОРЕНБУРГ</v>
          </cell>
          <cell r="E70">
            <v>2236</v>
          </cell>
          <cell r="F70">
            <v>0.94799999999999995</v>
          </cell>
        </row>
        <row r="71">
          <cell r="B71" t="str">
            <v>560143</v>
          </cell>
          <cell r="C71" t="str">
            <v>ООО «Денталика» (на ул. Гаранькина)</v>
          </cell>
          <cell r="D71" t="str">
            <v>ОРЕНБУРГ</v>
          </cell>
          <cell r="E71">
            <v>2133</v>
          </cell>
          <cell r="F71">
            <v>1.0354000000000001</v>
          </cell>
        </row>
        <row r="72">
          <cell r="B72" t="str">
            <v>560145</v>
          </cell>
          <cell r="C72" t="str">
            <v>ООО «Евромедцентр»</v>
          </cell>
          <cell r="D72" t="str">
            <v>ОРЕНБУРГ</v>
          </cell>
          <cell r="E72">
            <v>8855</v>
          </cell>
          <cell r="F72">
            <v>1.0085</v>
          </cell>
        </row>
        <row r="73">
          <cell r="B73" t="str">
            <v>560148</v>
          </cell>
          <cell r="C73" t="str">
            <v>ООО «Новостом»</v>
          </cell>
          <cell r="D73" t="str">
            <v>ОРЕНБУРГ</v>
          </cell>
          <cell r="E73">
            <v>4798</v>
          </cell>
          <cell r="F73">
            <v>1.0303</v>
          </cell>
        </row>
        <row r="74">
          <cell r="B74" t="str">
            <v>560149</v>
          </cell>
          <cell r="C74" t="str">
            <v>ООО «ЛАЗУРЬ»</v>
          </cell>
          <cell r="D74" t="str">
            <v>ОРЕНБУРГ</v>
          </cell>
          <cell r="E74">
            <v>805</v>
          </cell>
          <cell r="F74">
            <v>1.0366</v>
          </cell>
        </row>
        <row r="75">
          <cell r="B75" t="str">
            <v>560155</v>
          </cell>
          <cell r="C75" t="str">
            <v>ООО «Стоматологическая поликлиника «Ростошь»</v>
          </cell>
          <cell r="D75" t="str">
            <v>ОРЕНБУРГ</v>
          </cell>
          <cell r="E75">
            <v>7130</v>
          </cell>
          <cell r="F75">
            <v>0.98380000000000001</v>
          </cell>
        </row>
        <row r="76">
          <cell r="B76" t="str">
            <v>560156</v>
          </cell>
          <cell r="C76" t="str">
            <v>ООО «Диа-Дента»</v>
          </cell>
          <cell r="D76" t="str">
            <v>ОРЕНБУРГ</v>
          </cell>
          <cell r="E76">
            <v>1646</v>
          </cell>
          <cell r="F76">
            <v>1.0201</v>
          </cell>
        </row>
        <row r="77">
          <cell r="B77" t="str">
            <v>560157</v>
          </cell>
          <cell r="C77" t="str">
            <v>ООО «Елена»</v>
          </cell>
          <cell r="D77" t="str">
            <v>ОРЕНБУРГ</v>
          </cell>
          <cell r="E77">
            <v>3525</v>
          </cell>
          <cell r="F77">
            <v>0.99450000000000005</v>
          </cell>
        </row>
        <row r="78">
          <cell r="B78" t="str">
            <v>560163</v>
          </cell>
          <cell r="C78" t="str">
            <v>ООО «Евро-Дент»</v>
          </cell>
          <cell r="D78" t="str">
            <v>ОРЕНБУРГ</v>
          </cell>
          <cell r="E78">
            <v>6363</v>
          </cell>
          <cell r="F78">
            <v>1.0212000000000001</v>
          </cell>
        </row>
        <row r="79">
          <cell r="B79" t="str">
            <v>560165</v>
          </cell>
          <cell r="C79" t="str">
            <v>ООО «РОМА»</v>
          </cell>
          <cell r="D79" t="str">
            <v>ОРЕНБУРГ</v>
          </cell>
          <cell r="E79">
            <v>806</v>
          </cell>
          <cell r="F79">
            <v>1.0251999999999999</v>
          </cell>
        </row>
        <row r="80">
          <cell r="B80" t="str">
            <v>560166</v>
          </cell>
          <cell r="C80" t="str">
            <v>ООО «Добрый стоматолог»</v>
          </cell>
          <cell r="D80" t="str">
            <v>ОРЕНБУРГ</v>
          </cell>
          <cell r="E80">
            <v>912</v>
          </cell>
          <cell r="F80">
            <v>1.0125</v>
          </cell>
        </row>
        <row r="81">
          <cell r="B81" t="str">
            <v>560171</v>
          </cell>
          <cell r="C81" t="str">
            <v>ООО "Все свои"</v>
          </cell>
          <cell r="D81" t="str">
            <v>ОРЕНБУРГ</v>
          </cell>
          <cell r="E81">
            <v>0</v>
          </cell>
          <cell r="F81">
            <v>0</v>
          </cell>
        </row>
        <row r="82">
          <cell r="B82" t="str">
            <v>560172</v>
          </cell>
          <cell r="C82" t="str">
            <v>ООО «Мила Дента»</v>
          </cell>
          <cell r="D82" t="str">
            <v>ОРЕНБУРГ</v>
          </cell>
          <cell r="E82">
            <v>5259</v>
          </cell>
          <cell r="F82">
            <v>0.98460000000000003</v>
          </cell>
        </row>
        <row r="83">
          <cell r="B83" t="str">
            <v>560175</v>
          </cell>
          <cell r="C83" t="str">
            <v>ООО «Новодент»</v>
          </cell>
          <cell r="D83" t="str">
            <v>ПОНОМАРЕВКА</v>
          </cell>
          <cell r="E83">
            <v>2078</v>
          </cell>
          <cell r="F83">
            <v>0.96299999999999997</v>
          </cell>
        </row>
        <row r="84">
          <cell r="B84" t="str">
            <v>560186</v>
          </cell>
          <cell r="C84" t="str">
            <v>ООО «ДЕНТА - ЛЮКС»</v>
          </cell>
          <cell r="D84" t="str">
            <v>НОВОСЕРГИЕВКА</v>
          </cell>
          <cell r="E84">
            <v>3481</v>
          </cell>
          <cell r="F84">
            <v>1.0207999999999999</v>
          </cell>
        </row>
        <row r="85">
          <cell r="B85" t="str">
            <v>560206</v>
          </cell>
          <cell r="C85" t="str">
            <v>ГАУЗ «БСМП» г.Новотроицка</v>
          </cell>
          <cell r="D85" t="str">
            <v>НОВОТРОИЦК</v>
          </cell>
          <cell r="E85">
            <v>4815</v>
          </cell>
          <cell r="F85">
            <v>1.0024</v>
          </cell>
        </row>
        <row r="86">
          <cell r="B86" t="str">
            <v>560210</v>
          </cell>
          <cell r="C86" t="str">
            <v>ООО «МедиСтом»</v>
          </cell>
          <cell r="D86" t="str">
            <v>ОРЕНБУРГ</v>
          </cell>
          <cell r="E86">
            <v>1975</v>
          </cell>
          <cell r="F86">
            <v>0.98909999999999998</v>
          </cell>
        </row>
        <row r="87">
          <cell r="B87" t="str">
            <v>560214</v>
          </cell>
          <cell r="C87" t="str">
            <v>ГБУЗ «ББСМП»</v>
          </cell>
          <cell r="D87" t="str">
            <v>БУЗУЛУК</v>
          </cell>
          <cell r="E87">
            <v>101081</v>
          </cell>
          <cell r="F87">
            <v>1.0318000000000001</v>
          </cell>
        </row>
        <row r="88">
          <cell r="B88" t="str">
            <v>560218</v>
          </cell>
          <cell r="C88" t="str">
            <v>ГАУЗ "ГСП" г. Оренбурга</v>
          </cell>
          <cell r="D88" t="str">
            <v>ОРЕНБУРГ</v>
          </cell>
          <cell r="E88">
            <v>0</v>
          </cell>
          <cell r="F88">
            <v>0</v>
          </cell>
        </row>
        <row r="89">
          <cell r="B89" t="str">
            <v>560228</v>
          </cell>
          <cell r="C89" t="str">
            <v>ООО «Стома+»</v>
          </cell>
          <cell r="D89" t="str">
            <v>НОВОСЕРГИЕВКА</v>
          </cell>
          <cell r="E89">
            <v>1935</v>
          </cell>
          <cell r="F89">
            <v>0.98780000000000001</v>
          </cell>
        </row>
        <row r="90">
          <cell r="B90" t="str">
            <v>560230</v>
          </cell>
          <cell r="C90" t="str">
            <v>ООО «ДентоМир»</v>
          </cell>
          <cell r="D90" t="str">
            <v>ОРЕНБУРГ</v>
          </cell>
          <cell r="E90">
            <v>289</v>
          </cell>
          <cell r="F90">
            <v>0.99829999999999997</v>
          </cell>
        </row>
        <row r="91">
          <cell r="B91" t="str">
            <v>560235</v>
          </cell>
          <cell r="C91" t="str">
            <v>ООО «Медгард-Оренбург»</v>
          </cell>
          <cell r="D91" t="str">
            <v>ОРЕНБУРГ</v>
          </cell>
          <cell r="E91">
            <v>735</v>
          </cell>
          <cell r="F91">
            <v>1.0738000000000001</v>
          </cell>
        </row>
        <row r="92">
          <cell r="B92" t="str">
            <v>560237</v>
          </cell>
          <cell r="C92" t="str">
            <v>ООО «УНИМЕД»</v>
          </cell>
          <cell r="D92" t="str">
            <v>ОРЕНБУРГ</v>
          </cell>
          <cell r="E92">
            <v>1472</v>
          </cell>
          <cell r="F92">
            <v>1.0578000000000001</v>
          </cell>
        </row>
        <row r="93">
          <cell r="B93" t="str">
            <v>560245</v>
          </cell>
          <cell r="C93" t="str">
            <v>ООО «СТМ СТОМАТОЛОГИЯ»</v>
          </cell>
          <cell r="D93" t="str">
            <v>ОРЕНБУРГ</v>
          </cell>
          <cell r="E93">
            <v>871</v>
          </cell>
          <cell r="F93">
            <v>1.1462000000000001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р ПВГ05"/>
      <sheetName val="Расчет ср ПВГ07"/>
      <sheetName val="Коэффициенты "/>
      <sheetName val="Итог ср ПВГ"/>
      <sheetName val="ПМОиД"/>
      <sheetName val="Ира"/>
      <sheetName val="КДот ср взвеш"/>
      <sheetName val="в ТС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I4">
            <v>1.0774999999999999</v>
          </cell>
        </row>
        <row r="7">
          <cell r="H7">
            <v>1.0625</v>
          </cell>
        </row>
        <row r="9">
          <cell r="H9">
            <v>1.0613999999999999</v>
          </cell>
        </row>
        <row r="11">
          <cell r="H11">
            <v>1.0751999999999999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11.42578125" style="13" customWidth="1"/>
    <col min="2" max="2" width="75.140625" style="13" customWidth="1"/>
    <col min="3" max="3" width="12.5703125" style="13" customWidth="1"/>
    <col min="4" max="16384" width="9.140625" style="13"/>
  </cols>
  <sheetData>
    <row r="1" spans="1:5" ht="66.75" customHeight="1" x14ac:dyDescent="0.2">
      <c r="B1" s="39" t="s">
        <v>221</v>
      </c>
      <c r="C1" s="39"/>
    </row>
    <row r="2" spans="1:5" ht="55.5" customHeight="1" x14ac:dyDescent="0.2">
      <c r="A2" s="3"/>
      <c r="B2" s="40" t="s">
        <v>103</v>
      </c>
      <c r="C2" s="40"/>
    </row>
    <row r="3" spans="1:5" ht="37.5" customHeight="1" x14ac:dyDescent="0.2">
      <c r="A3" s="41" t="s">
        <v>104</v>
      </c>
      <c r="B3" s="41"/>
      <c r="C3" s="41"/>
    </row>
    <row r="4" spans="1:5" ht="40.5" customHeight="1" x14ac:dyDescent="0.2">
      <c r="A4" s="36" t="s">
        <v>105</v>
      </c>
      <c r="B4" s="14" t="s">
        <v>106</v>
      </c>
      <c r="C4" s="14" t="s">
        <v>107</v>
      </c>
    </row>
    <row r="5" spans="1:5" ht="33.75" customHeight="1" x14ac:dyDescent="0.2">
      <c r="A5" s="37" t="s">
        <v>108</v>
      </c>
      <c r="B5" s="38"/>
      <c r="C5" s="38"/>
    </row>
    <row r="6" spans="1:5" ht="122.25" customHeight="1" x14ac:dyDescent="0.2">
      <c r="A6" s="34" t="s">
        <v>109</v>
      </c>
      <c r="B6" s="15" t="s">
        <v>110</v>
      </c>
      <c r="C6" s="16">
        <v>802.23</v>
      </c>
    </row>
    <row r="7" spans="1:5" ht="127.5" customHeight="1" x14ac:dyDescent="0.2">
      <c r="A7" s="34" t="s">
        <v>111</v>
      </c>
      <c r="B7" s="15" t="s">
        <v>112</v>
      </c>
      <c r="C7" s="16">
        <v>1265.23</v>
      </c>
      <c r="E7" s="17"/>
    </row>
    <row r="8" spans="1:5" ht="140.25" customHeight="1" x14ac:dyDescent="0.2">
      <c r="A8" s="34" t="s">
        <v>113</v>
      </c>
      <c r="B8" s="18" t="s">
        <v>114</v>
      </c>
      <c r="C8" s="16">
        <v>1331.53</v>
      </c>
      <c r="E8" s="17"/>
    </row>
    <row r="9" spans="1:5" ht="127.5" customHeight="1" x14ac:dyDescent="0.2">
      <c r="A9" s="34" t="s">
        <v>115</v>
      </c>
      <c r="B9" s="18" t="s">
        <v>116</v>
      </c>
      <c r="C9" s="16">
        <v>868.53</v>
      </c>
      <c r="E9" s="17"/>
    </row>
    <row r="10" spans="1:5" ht="31.5" customHeight="1" x14ac:dyDescent="0.2">
      <c r="A10" s="37" t="s">
        <v>117</v>
      </c>
      <c r="B10" s="38"/>
      <c r="C10" s="38"/>
    </row>
    <row r="11" spans="1:5" ht="35.25" customHeight="1" x14ac:dyDescent="0.2">
      <c r="A11" s="35" t="s">
        <v>118</v>
      </c>
      <c r="B11" s="18" t="s">
        <v>119</v>
      </c>
      <c r="C11" s="16">
        <v>1258.93</v>
      </c>
    </row>
    <row r="12" spans="1:5" ht="35.25" customHeight="1" x14ac:dyDescent="0.2">
      <c r="A12" s="35" t="s">
        <v>120</v>
      </c>
      <c r="B12" s="18" t="s">
        <v>121</v>
      </c>
      <c r="C12" s="16">
        <v>1510.75</v>
      </c>
    </row>
    <row r="13" spans="1:5" ht="38.25" customHeight="1" x14ac:dyDescent="0.2">
      <c r="A13" s="35" t="s">
        <v>122</v>
      </c>
      <c r="B13" s="15" t="s">
        <v>123</v>
      </c>
      <c r="C13" s="16">
        <v>2687.58</v>
      </c>
      <c r="E13" s="17"/>
    </row>
    <row r="14" spans="1:5" ht="38.25" customHeight="1" x14ac:dyDescent="0.2">
      <c r="A14" s="35" t="s">
        <v>124</v>
      </c>
      <c r="B14" s="18" t="s">
        <v>125</v>
      </c>
      <c r="C14" s="16">
        <v>2769.68</v>
      </c>
      <c r="E14" s="17"/>
    </row>
    <row r="15" spans="1:5" ht="51" customHeight="1" x14ac:dyDescent="0.2">
      <c r="A15" s="35" t="s">
        <v>126</v>
      </c>
      <c r="B15" s="18" t="s">
        <v>127</v>
      </c>
      <c r="C15" s="16">
        <v>3946.51</v>
      </c>
      <c r="E15" s="17"/>
    </row>
    <row r="18" spans="3:3" x14ac:dyDescent="0.2">
      <c r="C18" s="17"/>
    </row>
  </sheetData>
  <mergeCells count="5">
    <mergeCell ref="A10:C10"/>
    <mergeCell ref="B1:C1"/>
    <mergeCell ref="B2:C2"/>
    <mergeCell ref="A3:C3"/>
    <mergeCell ref="A5:C5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5" sqref="A5"/>
      <selection pane="bottomRight" activeCell="M22" sqref="M22"/>
    </sheetView>
  </sheetViews>
  <sheetFormatPr defaultRowHeight="12.75" x14ac:dyDescent="0.2"/>
  <cols>
    <col min="1" max="1" width="9.140625" style="11" customWidth="1"/>
    <col min="2" max="2" width="42.5703125" style="3" customWidth="1"/>
    <col min="3" max="3" width="9.28515625" style="4" customWidth="1"/>
    <col min="4" max="4" width="8.5703125" style="29" customWidth="1"/>
    <col min="5" max="5" width="10.85546875" style="30" customWidth="1"/>
    <col min="6" max="6" width="11.42578125" style="30" customWidth="1"/>
    <col min="7" max="197" width="9.140625" style="4"/>
    <col min="198" max="198" width="7.140625" style="4" customWidth="1"/>
    <col min="199" max="199" width="40.5703125" style="4" customWidth="1"/>
    <col min="200" max="200" width="18.85546875" style="4" bestFit="1" customWidth="1"/>
    <col min="201" max="201" width="10.140625" style="4" customWidth="1"/>
    <col min="202" max="202" width="11.42578125" style="4" bestFit="1" customWidth="1"/>
    <col min="203" max="228" width="9.140625" style="4"/>
    <col min="229" max="229" width="9.140625" style="4" customWidth="1"/>
    <col min="230" max="230" width="42.5703125" style="4" customWidth="1"/>
    <col min="231" max="232" width="11.5703125" style="4" customWidth="1"/>
    <col min="233" max="233" width="9.28515625" style="4" customWidth="1"/>
    <col min="234" max="234" width="8.5703125" style="4" customWidth="1"/>
    <col min="235" max="235" width="10.85546875" style="4" customWidth="1"/>
    <col min="236" max="236" width="11.42578125" style="4" customWidth="1"/>
    <col min="237" max="237" width="17.85546875" style="4" customWidth="1"/>
    <col min="238" max="238" width="15.42578125" style="4" customWidth="1"/>
    <col min="239" max="239" width="17" style="4" customWidth="1"/>
    <col min="240" max="240" width="14.28515625" style="4" customWidth="1"/>
    <col min="241" max="241" width="12.85546875" style="4" customWidth="1"/>
    <col min="242" max="243" width="14.140625" style="4" customWidth="1"/>
    <col min="244" max="244" width="10.7109375" style="4" customWidth="1"/>
    <col min="245" max="245" width="10" style="4" customWidth="1"/>
    <col min="246" max="246" width="9.140625" style="4"/>
    <col min="247" max="247" width="17.28515625" style="4" customWidth="1"/>
    <col min="248" max="453" width="9.140625" style="4"/>
    <col min="454" max="454" width="7.140625" style="4" customWidth="1"/>
    <col min="455" max="455" width="40.5703125" style="4" customWidth="1"/>
    <col min="456" max="456" width="18.85546875" style="4" bestFit="1" customWidth="1"/>
    <col min="457" max="457" width="10.140625" style="4" customWidth="1"/>
    <col min="458" max="458" width="11.42578125" style="4" bestFit="1" customWidth="1"/>
    <col min="459" max="484" width="9.140625" style="4"/>
    <col min="485" max="485" width="9.140625" style="4" customWidth="1"/>
    <col min="486" max="486" width="42.5703125" style="4" customWidth="1"/>
    <col min="487" max="488" width="11.5703125" style="4" customWidth="1"/>
    <col min="489" max="489" width="9.28515625" style="4" customWidth="1"/>
    <col min="490" max="490" width="8.5703125" style="4" customWidth="1"/>
    <col min="491" max="491" width="10.85546875" style="4" customWidth="1"/>
    <col min="492" max="492" width="11.42578125" style="4" customWidth="1"/>
    <col min="493" max="493" width="17.85546875" style="4" customWidth="1"/>
    <col min="494" max="494" width="15.42578125" style="4" customWidth="1"/>
    <col min="495" max="495" width="17" style="4" customWidth="1"/>
    <col min="496" max="496" width="14.28515625" style="4" customWidth="1"/>
    <col min="497" max="497" width="12.85546875" style="4" customWidth="1"/>
    <col min="498" max="499" width="14.140625" style="4" customWidth="1"/>
    <col min="500" max="500" width="10.7109375" style="4" customWidth="1"/>
    <col min="501" max="501" width="10" style="4" customWidth="1"/>
    <col min="502" max="502" width="9.140625" style="4"/>
    <col min="503" max="503" width="17.28515625" style="4" customWidth="1"/>
    <col min="504" max="709" width="9.140625" style="4"/>
    <col min="710" max="710" width="7.140625" style="4" customWidth="1"/>
    <col min="711" max="711" width="40.5703125" style="4" customWidth="1"/>
    <col min="712" max="712" width="18.85546875" style="4" bestFit="1" customWidth="1"/>
    <col min="713" max="713" width="10.140625" style="4" customWidth="1"/>
    <col min="714" max="714" width="11.42578125" style="4" bestFit="1" customWidth="1"/>
    <col min="715" max="740" width="9.140625" style="4"/>
    <col min="741" max="741" width="9.140625" style="4" customWidth="1"/>
    <col min="742" max="742" width="42.5703125" style="4" customWidth="1"/>
    <col min="743" max="744" width="11.5703125" style="4" customWidth="1"/>
    <col min="745" max="745" width="9.28515625" style="4" customWidth="1"/>
    <col min="746" max="746" width="8.5703125" style="4" customWidth="1"/>
    <col min="747" max="747" width="10.85546875" style="4" customWidth="1"/>
    <col min="748" max="748" width="11.42578125" style="4" customWidth="1"/>
    <col min="749" max="749" width="17.85546875" style="4" customWidth="1"/>
    <col min="750" max="750" width="15.42578125" style="4" customWidth="1"/>
    <col min="751" max="751" width="17" style="4" customWidth="1"/>
    <col min="752" max="752" width="14.28515625" style="4" customWidth="1"/>
    <col min="753" max="753" width="12.85546875" style="4" customWidth="1"/>
    <col min="754" max="755" width="14.140625" style="4" customWidth="1"/>
    <col min="756" max="756" width="10.7109375" style="4" customWidth="1"/>
    <col min="757" max="757" width="10" style="4" customWidth="1"/>
    <col min="758" max="758" width="9.140625" style="4"/>
    <col min="759" max="759" width="17.28515625" style="4" customWidth="1"/>
    <col min="760" max="965" width="9.140625" style="4"/>
    <col min="966" max="966" width="7.140625" style="4" customWidth="1"/>
    <col min="967" max="967" width="40.5703125" style="4" customWidth="1"/>
    <col min="968" max="968" width="18.85546875" style="4" bestFit="1" customWidth="1"/>
    <col min="969" max="969" width="10.140625" style="4" customWidth="1"/>
    <col min="970" max="970" width="11.42578125" style="4" bestFit="1" customWidth="1"/>
    <col min="971" max="996" width="9.140625" style="4"/>
    <col min="997" max="997" width="9.140625" style="4" customWidth="1"/>
    <col min="998" max="998" width="42.5703125" style="4" customWidth="1"/>
    <col min="999" max="1000" width="11.5703125" style="4" customWidth="1"/>
    <col min="1001" max="1001" width="9.28515625" style="4" customWidth="1"/>
    <col min="1002" max="1002" width="8.5703125" style="4" customWidth="1"/>
    <col min="1003" max="1003" width="10.85546875" style="4" customWidth="1"/>
    <col min="1004" max="1004" width="11.42578125" style="4" customWidth="1"/>
    <col min="1005" max="1005" width="17.85546875" style="4" customWidth="1"/>
    <col min="1006" max="1006" width="15.42578125" style="4" customWidth="1"/>
    <col min="1007" max="1007" width="17" style="4" customWidth="1"/>
    <col min="1008" max="1008" width="14.28515625" style="4" customWidth="1"/>
    <col min="1009" max="1009" width="12.85546875" style="4" customWidth="1"/>
    <col min="1010" max="1011" width="14.140625" style="4" customWidth="1"/>
    <col min="1012" max="1012" width="10.7109375" style="4" customWidth="1"/>
    <col min="1013" max="1013" width="10" style="4" customWidth="1"/>
    <col min="1014" max="1014" width="9.140625" style="4"/>
    <col min="1015" max="1015" width="17.28515625" style="4" customWidth="1"/>
    <col min="1016" max="1221" width="9.140625" style="4"/>
    <col min="1222" max="1222" width="7.140625" style="4" customWidth="1"/>
    <col min="1223" max="1223" width="40.5703125" style="4" customWidth="1"/>
    <col min="1224" max="1224" width="18.85546875" style="4" bestFit="1" customWidth="1"/>
    <col min="1225" max="1225" width="10.140625" style="4" customWidth="1"/>
    <col min="1226" max="1226" width="11.42578125" style="4" bestFit="1" customWidth="1"/>
    <col min="1227" max="1252" width="9.140625" style="4"/>
    <col min="1253" max="1253" width="9.140625" style="4" customWidth="1"/>
    <col min="1254" max="1254" width="42.5703125" style="4" customWidth="1"/>
    <col min="1255" max="1256" width="11.5703125" style="4" customWidth="1"/>
    <col min="1257" max="1257" width="9.28515625" style="4" customWidth="1"/>
    <col min="1258" max="1258" width="8.5703125" style="4" customWidth="1"/>
    <col min="1259" max="1259" width="10.85546875" style="4" customWidth="1"/>
    <col min="1260" max="1260" width="11.42578125" style="4" customWidth="1"/>
    <col min="1261" max="1261" width="17.85546875" style="4" customWidth="1"/>
    <col min="1262" max="1262" width="15.42578125" style="4" customWidth="1"/>
    <col min="1263" max="1263" width="17" style="4" customWidth="1"/>
    <col min="1264" max="1264" width="14.28515625" style="4" customWidth="1"/>
    <col min="1265" max="1265" width="12.85546875" style="4" customWidth="1"/>
    <col min="1266" max="1267" width="14.140625" style="4" customWidth="1"/>
    <col min="1268" max="1268" width="10.7109375" style="4" customWidth="1"/>
    <col min="1269" max="1269" width="10" style="4" customWidth="1"/>
    <col min="1270" max="1270" width="9.140625" style="4"/>
    <col min="1271" max="1271" width="17.28515625" style="4" customWidth="1"/>
    <col min="1272" max="1477" width="9.140625" style="4"/>
    <col min="1478" max="1478" width="7.140625" style="4" customWidth="1"/>
    <col min="1479" max="1479" width="40.5703125" style="4" customWidth="1"/>
    <col min="1480" max="1480" width="18.85546875" style="4" bestFit="1" customWidth="1"/>
    <col min="1481" max="1481" width="10.140625" style="4" customWidth="1"/>
    <col min="1482" max="1482" width="11.42578125" style="4" bestFit="1" customWidth="1"/>
    <col min="1483" max="1508" width="9.140625" style="4"/>
    <col min="1509" max="1509" width="9.140625" style="4" customWidth="1"/>
    <col min="1510" max="1510" width="42.5703125" style="4" customWidth="1"/>
    <col min="1511" max="1512" width="11.5703125" style="4" customWidth="1"/>
    <col min="1513" max="1513" width="9.28515625" style="4" customWidth="1"/>
    <col min="1514" max="1514" width="8.5703125" style="4" customWidth="1"/>
    <col min="1515" max="1515" width="10.85546875" style="4" customWidth="1"/>
    <col min="1516" max="1516" width="11.42578125" style="4" customWidth="1"/>
    <col min="1517" max="1517" width="17.85546875" style="4" customWidth="1"/>
    <col min="1518" max="1518" width="15.42578125" style="4" customWidth="1"/>
    <col min="1519" max="1519" width="17" style="4" customWidth="1"/>
    <col min="1520" max="1520" width="14.28515625" style="4" customWidth="1"/>
    <col min="1521" max="1521" width="12.85546875" style="4" customWidth="1"/>
    <col min="1522" max="1523" width="14.140625" style="4" customWidth="1"/>
    <col min="1524" max="1524" width="10.7109375" style="4" customWidth="1"/>
    <col min="1525" max="1525" width="10" style="4" customWidth="1"/>
    <col min="1526" max="1526" width="9.140625" style="4"/>
    <col min="1527" max="1527" width="17.28515625" style="4" customWidth="1"/>
    <col min="1528" max="1733" width="9.140625" style="4"/>
    <col min="1734" max="1734" width="7.140625" style="4" customWidth="1"/>
    <col min="1735" max="1735" width="40.5703125" style="4" customWidth="1"/>
    <col min="1736" max="1736" width="18.85546875" style="4" bestFit="1" customWidth="1"/>
    <col min="1737" max="1737" width="10.140625" style="4" customWidth="1"/>
    <col min="1738" max="1738" width="11.42578125" style="4" bestFit="1" customWidth="1"/>
    <col min="1739" max="1764" width="9.140625" style="4"/>
    <col min="1765" max="1765" width="9.140625" style="4" customWidth="1"/>
    <col min="1766" max="1766" width="42.5703125" style="4" customWidth="1"/>
    <col min="1767" max="1768" width="11.5703125" style="4" customWidth="1"/>
    <col min="1769" max="1769" width="9.28515625" style="4" customWidth="1"/>
    <col min="1770" max="1770" width="8.5703125" style="4" customWidth="1"/>
    <col min="1771" max="1771" width="10.85546875" style="4" customWidth="1"/>
    <col min="1772" max="1772" width="11.42578125" style="4" customWidth="1"/>
    <col min="1773" max="1773" width="17.85546875" style="4" customWidth="1"/>
    <col min="1774" max="1774" width="15.42578125" style="4" customWidth="1"/>
    <col min="1775" max="1775" width="17" style="4" customWidth="1"/>
    <col min="1776" max="1776" width="14.28515625" style="4" customWidth="1"/>
    <col min="1777" max="1777" width="12.85546875" style="4" customWidth="1"/>
    <col min="1778" max="1779" width="14.140625" style="4" customWidth="1"/>
    <col min="1780" max="1780" width="10.7109375" style="4" customWidth="1"/>
    <col min="1781" max="1781" width="10" style="4" customWidth="1"/>
    <col min="1782" max="1782" width="9.140625" style="4"/>
    <col min="1783" max="1783" width="17.28515625" style="4" customWidth="1"/>
    <col min="1784" max="1989" width="9.140625" style="4"/>
    <col min="1990" max="1990" width="7.140625" style="4" customWidth="1"/>
    <col min="1991" max="1991" width="40.5703125" style="4" customWidth="1"/>
    <col min="1992" max="1992" width="18.85546875" style="4" bestFit="1" customWidth="1"/>
    <col min="1993" max="1993" width="10.140625" style="4" customWidth="1"/>
    <col min="1994" max="1994" width="11.42578125" style="4" bestFit="1" customWidth="1"/>
    <col min="1995" max="2020" width="9.140625" style="4"/>
    <col min="2021" max="2021" width="9.140625" style="4" customWidth="1"/>
    <col min="2022" max="2022" width="42.5703125" style="4" customWidth="1"/>
    <col min="2023" max="2024" width="11.5703125" style="4" customWidth="1"/>
    <col min="2025" max="2025" width="9.28515625" style="4" customWidth="1"/>
    <col min="2026" max="2026" width="8.5703125" style="4" customWidth="1"/>
    <col min="2027" max="2027" width="10.85546875" style="4" customWidth="1"/>
    <col min="2028" max="2028" width="11.42578125" style="4" customWidth="1"/>
    <col min="2029" max="2029" width="17.85546875" style="4" customWidth="1"/>
    <col min="2030" max="2030" width="15.42578125" style="4" customWidth="1"/>
    <col min="2031" max="2031" width="17" style="4" customWidth="1"/>
    <col min="2032" max="2032" width="14.28515625" style="4" customWidth="1"/>
    <col min="2033" max="2033" width="12.85546875" style="4" customWidth="1"/>
    <col min="2034" max="2035" width="14.140625" style="4" customWidth="1"/>
    <col min="2036" max="2036" width="10.7109375" style="4" customWidth="1"/>
    <col min="2037" max="2037" width="10" style="4" customWidth="1"/>
    <col min="2038" max="2038" width="9.140625" style="4"/>
    <col min="2039" max="2039" width="17.28515625" style="4" customWidth="1"/>
    <col min="2040" max="2245" width="9.140625" style="4"/>
    <col min="2246" max="2246" width="7.140625" style="4" customWidth="1"/>
    <col min="2247" max="2247" width="40.5703125" style="4" customWidth="1"/>
    <col min="2248" max="2248" width="18.85546875" style="4" bestFit="1" customWidth="1"/>
    <col min="2249" max="2249" width="10.140625" style="4" customWidth="1"/>
    <col min="2250" max="2250" width="11.42578125" style="4" bestFit="1" customWidth="1"/>
    <col min="2251" max="2276" width="9.140625" style="4"/>
    <col min="2277" max="2277" width="9.140625" style="4" customWidth="1"/>
    <col min="2278" max="2278" width="42.5703125" style="4" customWidth="1"/>
    <col min="2279" max="2280" width="11.5703125" style="4" customWidth="1"/>
    <col min="2281" max="2281" width="9.28515625" style="4" customWidth="1"/>
    <col min="2282" max="2282" width="8.5703125" style="4" customWidth="1"/>
    <col min="2283" max="2283" width="10.85546875" style="4" customWidth="1"/>
    <col min="2284" max="2284" width="11.42578125" style="4" customWidth="1"/>
    <col min="2285" max="2285" width="17.85546875" style="4" customWidth="1"/>
    <col min="2286" max="2286" width="15.42578125" style="4" customWidth="1"/>
    <col min="2287" max="2287" width="17" style="4" customWidth="1"/>
    <col min="2288" max="2288" width="14.28515625" style="4" customWidth="1"/>
    <col min="2289" max="2289" width="12.85546875" style="4" customWidth="1"/>
    <col min="2290" max="2291" width="14.140625" style="4" customWidth="1"/>
    <col min="2292" max="2292" width="10.7109375" style="4" customWidth="1"/>
    <col min="2293" max="2293" width="10" style="4" customWidth="1"/>
    <col min="2294" max="2294" width="9.140625" style="4"/>
    <col min="2295" max="2295" width="17.28515625" style="4" customWidth="1"/>
    <col min="2296" max="2501" width="9.140625" style="4"/>
    <col min="2502" max="2502" width="7.140625" style="4" customWidth="1"/>
    <col min="2503" max="2503" width="40.5703125" style="4" customWidth="1"/>
    <col min="2504" max="2504" width="18.85546875" style="4" bestFit="1" customWidth="1"/>
    <col min="2505" max="2505" width="10.140625" style="4" customWidth="1"/>
    <col min="2506" max="2506" width="11.42578125" style="4" bestFit="1" customWidth="1"/>
    <col min="2507" max="2532" width="9.140625" style="4"/>
    <col min="2533" max="2533" width="9.140625" style="4" customWidth="1"/>
    <col min="2534" max="2534" width="42.5703125" style="4" customWidth="1"/>
    <col min="2535" max="2536" width="11.5703125" style="4" customWidth="1"/>
    <col min="2537" max="2537" width="9.28515625" style="4" customWidth="1"/>
    <col min="2538" max="2538" width="8.5703125" style="4" customWidth="1"/>
    <col min="2539" max="2539" width="10.85546875" style="4" customWidth="1"/>
    <col min="2540" max="2540" width="11.42578125" style="4" customWidth="1"/>
    <col min="2541" max="2541" width="17.85546875" style="4" customWidth="1"/>
    <col min="2542" max="2542" width="15.42578125" style="4" customWidth="1"/>
    <col min="2543" max="2543" width="17" style="4" customWidth="1"/>
    <col min="2544" max="2544" width="14.28515625" style="4" customWidth="1"/>
    <col min="2545" max="2545" width="12.85546875" style="4" customWidth="1"/>
    <col min="2546" max="2547" width="14.140625" style="4" customWidth="1"/>
    <col min="2548" max="2548" width="10.7109375" style="4" customWidth="1"/>
    <col min="2549" max="2549" width="10" style="4" customWidth="1"/>
    <col min="2550" max="2550" width="9.140625" style="4"/>
    <col min="2551" max="2551" width="17.28515625" style="4" customWidth="1"/>
    <col min="2552" max="2757" width="9.140625" style="4"/>
    <col min="2758" max="2758" width="7.140625" style="4" customWidth="1"/>
    <col min="2759" max="2759" width="40.5703125" style="4" customWidth="1"/>
    <col min="2760" max="2760" width="18.85546875" style="4" bestFit="1" customWidth="1"/>
    <col min="2761" max="2761" width="10.140625" style="4" customWidth="1"/>
    <col min="2762" max="2762" width="11.42578125" style="4" bestFit="1" customWidth="1"/>
    <col min="2763" max="2788" width="9.140625" style="4"/>
    <col min="2789" max="2789" width="9.140625" style="4" customWidth="1"/>
    <col min="2790" max="2790" width="42.5703125" style="4" customWidth="1"/>
    <col min="2791" max="2792" width="11.5703125" style="4" customWidth="1"/>
    <col min="2793" max="2793" width="9.28515625" style="4" customWidth="1"/>
    <col min="2794" max="2794" width="8.5703125" style="4" customWidth="1"/>
    <col min="2795" max="2795" width="10.85546875" style="4" customWidth="1"/>
    <col min="2796" max="2796" width="11.42578125" style="4" customWidth="1"/>
    <col min="2797" max="2797" width="17.85546875" style="4" customWidth="1"/>
    <col min="2798" max="2798" width="15.42578125" style="4" customWidth="1"/>
    <col min="2799" max="2799" width="17" style="4" customWidth="1"/>
    <col min="2800" max="2800" width="14.28515625" style="4" customWidth="1"/>
    <col min="2801" max="2801" width="12.85546875" style="4" customWidth="1"/>
    <col min="2802" max="2803" width="14.140625" style="4" customWidth="1"/>
    <col min="2804" max="2804" width="10.7109375" style="4" customWidth="1"/>
    <col min="2805" max="2805" width="10" style="4" customWidth="1"/>
    <col min="2806" max="2806" width="9.140625" style="4"/>
    <col min="2807" max="2807" width="17.28515625" style="4" customWidth="1"/>
    <col min="2808" max="3013" width="9.140625" style="4"/>
    <col min="3014" max="3014" width="7.140625" style="4" customWidth="1"/>
    <col min="3015" max="3015" width="40.5703125" style="4" customWidth="1"/>
    <col min="3016" max="3016" width="18.85546875" style="4" bestFit="1" customWidth="1"/>
    <col min="3017" max="3017" width="10.140625" style="4" customWidth="1"/>
    <col min="3018" max="3018" width="11.42578125" style="4" bestFit="1" customWidth="1"/>
    <col min="3019" max="3044" width="9.140625" style="4"/>
    <col min="3045" max="3045" width="9.140625" style="4" customWidth="1"/>
    <col min="3046" max="3046" width="42.5703125" style="4" customWidth="1"/>
    <col min="3047" max="3048" width="11.5703125" style="4" customWidth="1"/>
    <col min="3049" max="3049" width="9.28515625" style="4" customWidth="1"/>
    <col min="3050" max="3050" width="8.5703125" style="4" customWidth="1"/>
    <col min="3051" max="3051" width="10.85546875" style="4" customWidth="1"/>
    <col min="3052" max="3052" width="11.42578125" style="4" customWidth="1"/>
    <col min="3053" max="3053" width="17.85546875" style="4" customWidth="1"/>
    <col min="3054" max="3054" width="15.42578125" style="4" customWidth="1"/>
    <col min="3055" max="3055" width="17" style="4" customWidth="1"/>
    <col min="3056" max="3056" width="14.28515625" style="4" customWidth="1"/>
    <col min="3057" max="3057" width="12.85546875" style="4" customWidth="1"/>
    <col min="3058" max="3059" width="14.140625" style="4" customWidth="1"/>
    <col min="3060" max="3060" width="10.7109375" style="4" customWidth="1"/>
    <col min="3061" max="3061" width="10" style="4" customWidth="1"/>
    <col min="3062" max="3062" width="9.140625" style="4"/>
    <col min="3063" max="3063" width="17.28515625" style="4" customWidth="1"/>
    <col min="3064" max="3269" width="9.140625" style="4"/>
    <col min="3270" max="3270" width="7.140625" style="4" customWidth="1"/>
    <col min="3271" max="3271" width="40.5703125" style="4" customWidth="1"/>
    <col min="3272" max="3272" width="18.85546875" style="4" bestFit="1" customWidth="1"/>
    <col min="3273" max="3273" width="10.140625" style="4" customWidth="1"/>
    <col min="3274" max="3274" width="11.42578125" style="4" bestFit="1" customWidth="1"/>
    <col min="3275" max="3300" width="9.140625" style="4"/>
    <col min="3301" max="3301" width="9.140625" style="4" customWidth="1"/>
    <col min="3302" max="3302" width="42.5703125" style="4" customWidth="1"/>
    <col min="3303" max="3304" width="11.5703125" style="4" customWidth="1"/>
    <col min="3305" max="3305" width="9.28515625" style="4" customWidth="1"/>
    <col min="3306" max="3306" width="8.5703125" style="4" customWidth="1"/>
    <col min="3307" max="3307" width="10.85546875" style="4" customWidth="1"/>
    <col min="3308" max="3308" width="11.42578125" style="4" customWidth="1"/>
    <col min="3309" max="3309" width="17.85546875" style="4" customWidth="1"/>
    <col min="3310" max="3310" width="15.42578125" style="4" customWidth="1"/>
    <col min="3311" max="3311" width="17" style="4" customWidth="1"/>
    <col min="3312" max="3312" width="14.28515625" style="4" customWidth="1"/>
    <col min="3313" max="3313" width="12.85546875" style="4" customWidth="1"/>
    <col min="3314" max="3315" width="14.140625" style="4" customWidth="1"/>
    <col min="3316" max="3316" width="10.7109375" style="4" customWidth="1"/>
    <col min="3317" max="3317" width="10" style="4" customWidth="1"/>
    <col min="3318" max="3318" width="9.140625" style="4"/>
    <col min="3319" max="3319" width="17.28515625" style="4" customWidth="1"/>
    <col min="3320" max="3525" width="9.140625" style="4"/>
    <col min="3526" max="3526" width="7.140625" style="4" customWidth="1"/>
    <col min="3527" max="3527" width="40.5703125" style="4" customWidth="1"/>
    <col min="3528" max="3528" width="18.85546875" style="4" bestFit="1" customWidth="1"/>
    <col min="3529" max="3529" width="10.140625" style="4" customWidth="1"/>
    <col min="3530" max="3530" width="11.42578125" style="4" bestFit="1" customWidth="1"/>
    <col min="3531" max="3556" width="9.140625" style="4"/>
    <col min="3557" max="3557" width="9.140625" style="4" customWidth="1"/>
    <col min="3558" max="3558" width="42.5703125" style="4" customWidth="1"/>
    <col min="3559" max="3560" width="11.5703125" style="4" customWidth="1"/>
    <col min="3561" max="3561" width="9.28515625" style="4" customWidth="1"/>
    <col min="3562" max="3562" width="8.5703125" style="4" customWidth="1"/>
    <col min="3563" max="3563" width="10.85546875" style="4" customWidth="1"/>
    <col min="3564" max="3564" width="11.42578125" style="4" customWidth="1"/>
    <col min="3565" max="3565" width="17.85546875" style="4" customWidth="1"/>
    <col min="3566" max="3566" width="15.42578125" style="4" customWidth="1"/>
    <col min="3567" max="3567" width="17" style="4" customWidth="1"/>
    <col min="3568" max="3568" width="14.28515625" style="4" customWidth="1"/>
    <col min="3569" max="3569" width="12.85546875" style="4" customWidth="1"/>
    <col min="3570" max="3571" width="14.140625" style="4" customWidth="1"/>
    <col min="3572" max="3572" width="10.7109375" style="4" customWidth="1"/>
    <col min="3573" max="3573" width="10" style="4" customWidth="1"/>
    <col min="3574" max="3574" width="9.140625" style="4"/>
    <col min="3575" max="3575" width="17.28515625" style="4" customWidth="1"/>
    <col min="3576" max="3781" width="9.140625" style="4"/>
    <col min="3782" max="3782" width="7.140625" style="4" customWidth="1"/>
    <col min="3783" max="3783" width="40.5703125" style="4" customWidth="1"/>
    <col min="3784" max="3784" width="18.85546875" style="4" bestFit="1" customWidth="1"/>
    <col min="3785" max="3785" width="10.140625" style="4" customWidth="1"/>
    <col min="3786" max="3786" width="11.42578125" style="4" bestFit="1" customWidth="1"/>
    <col min="3787" max="3812" width="9.140625" style="4"/>
    <col min="3813" max="3813" width="9.140625" style="4" customWidth="1"/>
    <col min="3814" max="3814" width="42.5703125" style="4" customWidth="1"/>
    <col min="3815" max="3816" width="11.5703125" style="4" customWidth="1"/>
    <col min="3817" max="3817" width="9.28515625" style="4" customWidth="1"/>
    <col min="3818" max="3818" width="8.5703125" style="4" customWidth="1"/>
    <col min="3819" max="3819" width="10.85546875" style="4" customWidth="1"/>
    <col min="3820" max="3820" width="11.42578125" style="4" customWidth="1"/>
    <col min="3821" max="3821" width="17.85546875" style="4" customWidth="1"/>
    <col min="3822" max="3822" width="15.42578125" style="4" customWidth="1"/>
    <col min="3823" max="3823" width="17" style="4" customWidth="1"/>
    <col min="3824" max="3824" width="14.28515625" style="4" customWidth="1"/>
    <col min="3825" max="3825" width="12.85546875" style="4" customWidth="1"/>
    <col min="3826" max="3827" width="14.140625" style="4" customWidth="1"/>
    <col min="3828" max="3828" width="10.7109375" style="4" customWidth="1"/>
    <col min="3829" max="3829" width="10" style="4" customWidth="1"/>
    <col min="3830" max="3830" width="9.140625" style="4"/>
    <col min="3831" max="3831" width="17.28515625" style="4" customWidth="1"/>
    <col min="3832" max="4037" width="9.140625" style="4"/>
    <col min="4038" max="4038" width="7.140625" style="4" customWidth="1"/>
    <col min="4039" max="4039" width="40.5703125" style="4" customWidth="1"/>
    <col min="4040" max="4040" width="18.85546875" style="4" bestFit="1" customWidth="1"/>
    <col min="4041" max="4041" width="10.140625" style="4" customWidth="1"/>
    <col min="4042" max="4042" width="11.42578125" style="4" bestFit="1" customWidth="1"/>
    <col min="4043" max="4068" width="9.140625" style="4"/>
    <col min="4069" max="4069" width="9.140625" style="4" customWidth="1"/>
    <col min="4070" max="4070" width="42.5703125" style="4" customWidth="1"/>
    <col min="4071" max="4072" width="11.5703125" style="4" customWidth="1"/>
    <col min="4073" max="4073" width="9.28515625" style="4" customWidth="1"/>
    <col min="4074" max="4074" width="8.5703125" style="4" customWidth="1"/>
    <col min="4075" max="4075" width="10.85546875" style="4" customWidth="1"/>
    <col min="4076" max="4076" width="11.42578125" style="4" customWidth="1"/>
    <col min="4077" max="4077" width="17.85546875" style="4" customWidth="1"/>
    <col min="4078" max="4078" width="15.42578125" style="4" customWidth="1"/>
    <col min="4079" max="4079" width="17" style="4" customWidth="1"/>
    <col min="4080" max="4080" width="14.28515625" style="4" customWidth="1"/>
    <col min="4081" max="4081" width="12.85546875" style="4" customWidth="1"/>
    <col min="4082" max="4083" width="14.140625" style="4" customWidth="1"/>
    <col min="4084" max="4084" width="10.7109375" style="4" customWidth="1"/>
    <col min="4085" max="4085" width="10" style="4" customWidth="1"/>
    <col min="4086" max="4086" width="9.140625" style="4"/>
    <col min="4087" max="4087" width="17.28515625" style="4" customWidth="1"/>
    <col min="4088" max="4293" width="9.140625" style="4"/>
    <col min="4294" max="4294" width="7.140625" style="4" customWidth="1"/>
    <col min="4295" max="4295" width="40.5703125" style="4" customWidth="1"/>
    <col min="4296" max="4296" width="18.85546875" style="4" bestFit="1" customWidth="1"/>
    <col min="4297" max="4297" width="10.140625" style="4" customWidth="1"/>
    <col min="4298" max="4298" width="11.42578125" style="4" bestFit="1" customWidth="1"/>
    <col min="4299" max="4324" width="9.140625" style="4"/>
    <col min="4325" max="4325" width="9.140625" style="4" customWidth="1"/>
    <col min="4326" max="4326" width="42.5703125" style="4" customWidth="1"/>
    <col min="4327" max="4328" width="11.5703125" style="4" customWidth="1"/>
    <col min="4329" max="4329" width="9.28515625" style="4" customWidth="1"/>
    <col min="4330" max="4330" width="8.5703125" style="4" customWidth="1"/>
    <col min="4331" max="4331" width="10.85546875" style="4" customWidth="1"/>
    <col min="4332" max="4332" width="11.42578125" style="4" customWidth="1"/>
    <col min="4333" max="4333" width="17.85546875" style="4" customWidth="1"/>
    <col min="4334" max="4334" width="15.42578125" style="4" customWidth="1"/>
    <col min="4335" max="4335" width="17" style="4" customWidth="1"/>
    <col min="4336" max="4336" width="14.28515625" style="4" customWidth="1"/>
    <col min="4337" max="4337" width="12.85546875" style="4" customWidth="1"/>
    <col min="4338" max="4339" width="14.140625" style="4" customWidth="1"/>
    <col min="4340" max="4340" width="10.7109375" style="4" customWidth="1"/>
    <col min="4341" max="4341" width="10" style="4" customWidth="1"/>
    <col min="4342" max="4342" width="9.140625" style="4"/>
    <col min="4343" max="4343" width="17.28515625" style="4" customWidth="1"/>
    <col min="4344" max="4549" width="9.140625" style="4"/>
    <col min="4550" max="4550" width="7.140625" style="4" customWidth="1"/>
    <col min="4551" max="4551" width="40.5703125" style="4" customWidth="1"/>
    <col min="4552" max="4552" width="18.85546875" style="4" bestFit="1" customWidth="1"/>
    <col min="4553" max="4553" width="10.140625" style="4" customWidth="1"/>
    <col min="4554" max="4554" width="11.42578125" style="4" bestFit="1" customWidth="1"/>
    <col min="4555" max="4580" width="9.140625" style="4"/>
    <col min="4581" max="4581" width="9.140625" style="4" customWidth="1"/>
    <col min="4582" max="4582" width="42.5703125" style="4" customWidth="1"/>
    <col min="4583" max="4584" width="11.5703125" style="4" customWidth="1"/>
    <col min="4585" max="4585" width="9.28515625" style="4" customWidth="1"/>
    <col min="4586" max="4586" width="8.5703125" style="4" customWidth="1"/>
    <col min="4587" max="4587" width="10.85546875" style="4" customWidth="1"/>
    <col min="4588" max="4588" width="11.42578125" style="4" customWidth="1"/>
    <col min="4589" max="4589" width="17.85546875" style="4" customWidth="1"/>
    <col min="4590" max="4590" width="15.42578125" style="4" customWidth="1"/>
    <col min="4591" max="4591" width="17" style="4" customWidth="1"/>
    <col min="4592" max="4592" width="14.28515625" style="4" customWidth="1"/>
    <col min="4593" max="4593" width="12.85546875" style="4" customWidth="1"/>
    <col min="4594" max="4595" width="14.140625" style="4" customWidth="1"/>
    <col min="4596" max="4596" width="10.7109375" style="4" customWidth="1"/>
    <col min="4597" max="4597" width="10" style="4" customWidth="1"/>
    <col min="4598" max="4598" width="9.140625" style="4"/>
    <col min="4599" max="4599" width="17.28515625" style="4" customWidth="1"/>
    <col min="4600" max="4805" width="9.140625" style="4"/>
    <col min="4806" max="4806" width="7.140625" style="4" customWidth="1"/>
    <col min="4807" max="4807" width="40.5703125" style="4" customWidth="1"/>
    <col min="4808" max="4808" width="18.85546875" style="4" bestFit="1" customWidth="1"/>
    <col min="4809" max="4809" width="10.140625" style="4" customWidth="1"/>
    <col min="4810" max="4810" width="11.42578125" style="4" bestFit="1" customWidth="1"/>
    <col min="4811" max="4836" width="9.140625" style="4"/>
    <col min="4837" max="4837" width="9.140625" style="4" customWidth="1"/>
    <col min="4838" max="4838" width="42.5703125" style="4" customWidth="1"/>
    <col min="4839" max="4840" width="11.5703125" style="4" customWidth="1"/>
    <col min="4841" max="4841" width="9.28515625" style="4" customWidth="1"/>
    <col min="4842" max="4842" width="8.5703125" style="4" customWidth="1"/>
    <col min="4843" max="4843" width="10.85546875" style="4" customWidth="1"/>
    <col min="4844" max="4844" width="11.42578125" style="4" customWidth="1"/>
    <col min="4845" max="4845" width="17.85546875" style="4" customWidth="1"/>
    <col min="4846" max="4846" width="15.42578125" style="4" customWidth="1"/>
    <col min="4847" max="4847" width="17" style="4" customWidth="1"/>
    <col min="4848" max="4848" width="14.28515625" style="4" customWidth="1"/>
    <col min="4849" max="4849" width="12.85546875" style="4" customWidth="1"/>
    <col min="4850" max="4851" width="14.140625" style="4" customWidth="1"/>
    <col min="4852" max="4852" width="10.7109375" style="4" customWidth="1"/>
    <col min="4853" max="4853" width="10" style="4" customWidth="1"/>
    <col min="4854" max="4854" width="9.140625" style="4"/>
    <col min="4855" max="4855" width="17.28515625" style="4" customWidth="1"/>
    <col min="4856" max="5061" width="9.140625" style="4"/>
    <col min="5062" max="5062" width="7.140625" style="4" customWidth="1"/>
    <col min="5063" max="5063" width="40.5703125" style="4" customWidth="1"/>
    <col min="5064" max="5064" width="18.85546875" style="4" bestFit="1" customWidth="1"/>
    <col min="5065" max="5065" width="10.140625" style="4" customWidth="1"/>
    <col min="5066" max="5066" width="11.42578125" style="4" bestFit="1" customWidth="1"/>
    <col min="5067" max="5092" width="9.140625" style="4"/>
    <col min="5093" max="5093" width="9.140625" style="4" customWidth="1"/>
    <col min="5094" max="5094" width="42.5703125" style="4" customWidth="1"/>
    <col min="5095" max="5096" width="11.5703125" style="4" customWidth="1"/>
    <col min="5097" max="5097" width="9.28515625" style="4" customWidth="1"/>
    <col min="5098" max="5098" width="8.5703125" style="4" customWidth="1"/>
    <col min="5099" max="5099" width="10.85546875" style="4" customWidth="1"/>
    <col min="5100" max="5100" width="11.42578125" style="4" customWidth="1"/>
    <col min="5101" max="5101" width="17.85546875" style="4" customWidth="1"/>
    <col min="5102" max="5102" width="15.42578125" style="4" customWidth="1"/>
    <col min="5103" max="5103" width="17" style="4" customWidth="1"/>
    <col min="5104" max="5104" width="14.28515625" style="4" customWidth="1"/>
    <col min="5105" max="5105" width="12.85546875" style="4" customWidth="1"/>
    <col min="5106" max="5107" width="14.140625" style="4" customWidth="1"/>
    <col min="5108" max="5108" width="10.7109375" style="4" customWidth="1"/>
    <col min="5109" max="5109" width="10" style="4" customWidth="1"/>
    <col min="5110" max="5110" width="9.140625" style="4"/>
    <col min="5111" max="5111" width="17.28515625" style="4" customWidth="1"/>
    <col min="5112" max="5317" width="9.140625" style="4"/>
    <col min="5318" max="5318" width="7.140625" style="4" customWidth="1"/>
    <col min="5319" max="5319" width="40.5703125" style="4" customWidth="1"/>
    <col min="5320" max="5320" width="18.85546875" style="4" bestFit="1" customWidth="1"/>
    <col min="5321" max="5321" width="10.140625" style="4" customWidth="1"/>
    <col min="5322" max="5322" width="11.42578125" style="4" bestFit="1" customWidth="1"/>
    <col min="5323" max="5348" width="9.140625" style="4"/>
    <col min="5349" max="5349" width="9.140625" style="4" customWidth="1"/>
    <col min="5350" max="5350" width="42.5703125" style="4" customWidth="1"/>
    <col min="5351" max="5352" width="11.5703125" style="4" customWidth="1"/>
    <col min="5353" max="5353" width="9.28515625" style="4" customWidth="1"/>
    <col min="5354" max="5354" width="8.5703125" style="4" customWidth="1"/>
    <col min="5355" max="5355" width="10.85546875" style="4" customWidth="1"/>
    <col min="5356" max="5356" width="11.42578125" style="4" customWidth="1"/>
    <col min="5357" max="5357" width="17.85546875" style="4" customWidth="1"/>
    <col min="5358" max="5358" width="15.42578125" style="4" customWidth="1"/>
    <col min="5359" max="5359" width="17" style="4" customWidth="1"/>
    <col min="5360" max="5360" width="14.28515625" style="4" customWidth="1"/>
    <col min="5361" max="5361" width="12.85546875" style="4" customWidth="1"/>
    <col min="5362" max="5363" width="14.140625" style="4" customWidth="1"/>
    <col min="5364" max="5364" width="10.7109375" style="4" customWidth="1"/>
    <col min="5365" max="5365" width="10" style="4" customWidth="1"/>
    <col min="5366" max="5366" width="9.140625" style="4"/>
    <col min="5367" max="5367" width="17.28515625" style="4" customWidth="1"/>
    <col min="5368" max="5573" width="9.140625" style="4"/>
    <col min="5574" max="5574" width="7.140625" style="4" customWidth="1"/>
    <col min="5575" max="5575" width="40.5703125" style="4" customWidth="1"/>
    <col min="5576" max="5576" width="18.85546875" style="4" bestFit="1" customWidth="1"/>
    <col min="5577" max="5577" width="10.140625" style="4" customWidth="1"/>
    <col min="5578" max="5578" width="11.42578125" style="4" bestFit="1" customWidth="1"/>
    <col min="5579" max="5604" width="9.140625" style="4"/>
    <col min="5605" max="5605" width="9.140625" style="4" customWidth="1"/>
    <col min="5606" max="5606" width="42.5703125" style="4" customWidth="1"/>
    <col min="5607" max="5608" width="11.5703125" style="4" customWidth="1"/>
    <col min="5609" max="5609" width="9.28515625" style="4" customWidth="1"/>
    <col min="5610" max="5610" width="8.5703125" style="4" customWidth="1"/>
    <col min="5611" max="5611" width="10.85546875" style="4" customWidth="1"/>
    <col min="5612" max="5612" width="11.42578125" style="4" customWidth="1"/>
    <col min="5613" max="5613" width="17.85546875" style="4" customWidth="1"/>
    <col min="5614" max="5614" width="15.42578125" style="4" customWidth="1"/>
    <col min="5615" max="5615" width="17" style="4" customWidth="1"/>
    <col min="5616" max="5616" width="14.28515625" style="4" customWidth="1"/>
    <col min="5617" max="5617" width="12.85546875" style="4" customWidth="1"/>
    <col min="5618" max="5619" width="14.140625" style="4" customWidth="1"/>
    <col min="5620" max="5620" width="10.7109375" style="4" customWidth="1"/>
    <col min="5621" max="5621" width="10" style="4" customWidth="1"/>
    <col min="5622" max="5622" width="9.140625" style="4"/>
    <col min="5623" max="5623" width="17.28515625" style="4" customWidth="1"/>
    <col min="5624" max="5829" width="9.140625" style="4"/>
    <col min="5830" max="5830" width="7.140625" style="4" customWidth="1"/>
    <col min="5831" max="5831" width="40.5703125" style="4" customWidth="1"/>
    <col min="5832" max="5832" width="18.85546875" style="4" bestFit="1" customWidth="1"/>
    <col min="5833" max="5833" width="10.140625" style="4" customWidth="1"/>
    <col min="5834" max="5834" width="11.42578125" style="4" bestFit="1" customWidth="1"/>
    <col min="5835" max="5860" width="9.140625" style="4"/>
    <col min="5861" max="5861" width="9.140625" style="4" customWidth="1"/>
    <col min="5862" max="5862" width="42.5703125" style="4" customWidth="1"/>
    <col min="5863" max="5864" width="11.5703125" style="4" customWidth="1"/>
    <col min="5865" max="5865" width="9.28515625" style="4" customWidth="1"/>
    <col min="5866" max="5866" width="8.5703125" style="4" customWidth="1"/>
    <col min="5867" max="5867" width="10.85546875" style="4" customWidth="1"/>
    <col min="5868" max="5868" width="11.42578125" style="4" customWidth="1"/>
    <col min="5869" max="5869" width="17.85546875" style="4" customWidth="1"/>
    <col min="5870" max="5870" width="15.42578125" style="4" customWidth="1"/>
    <col min="5871" max="5871" width="17" style="4" customWidth="1"/>
    <col min="5872" max="5872" width="14.28515625" style="4" customWidth="1"/>
    <col min="5873" max="5873" width="12.85546875" style="4" customWidth="1"/>
    <col min="5874" max="5875" width="14.140625" style="4" customWidth="1"/>
    <col min="5876" max="5876" width="10.7109375" style="4" customWidth="1"/>
    <col min="5877" max="5877" width="10" style="4" customWidth="1"/>
    <col min="5878" max="5878" width="9.140625" style="4"/>
    <col min="5879" max="5879" width="17.28515625" style="4" customWidth="1"/>
    <col min="5880" max="6085" width="9.140625" style="4"/>
    <col min="6086" max="6086" width="7.140625" style="4" customWidth="1"/>
    <col min="6087" max="6087" width="40.5703125" style="4" customWidth="1"/>
    <col min="6088" max="6088" width="18.85546875" style="4" bestFit="1" customWidth="1"/>
    <col min="6089" max="6089" width="10.140625" style="4" customWidth="1"/>
    <col min="6090" max="6090" width="11.42578125" style="4" bestFit="1" customWidth="1"/>
    <col min="6091" max="6116" width="9.140625" style="4"/>
    <col min="6117" max="6117" width="9.140625" style="4" customWidth="1"/>
    <col min="6118" max="6118" width="42.5703125" style="4" customWidth="1"/>
    <col min="6119" max="6120" width="11.5703125" style="4" customWidth="1"/>
    <col min="6121" max="6121" width="9.28515625" style="4" customWidth="1"/>
    <col min="6122" max="6122" width="8.5703125" style="4" customWidth="1"/>
    <col min="6123" max="6123" width="10.85546875" style="4" customWidth="1"/>
    <col min="6124" max="6124" width="11.42578125" style="4" customWidth="1"/>
    <col min="6125" max="6125" width="17.85546875" style="4" customWidth="1"/>
    <col min="6126" max="6126" width="15.42578125" style="4" customWidth="1"/>
    <col min="6127" max="6127" width="17" style="4" customWidth="1"/>
    <col min="6128" max="6128" width="14.28515625" style="4" customWidth="1"/>
    <col min="6129" max="6129" width="12.85546875" style="4" customWidth="1"/>
    <col min="6130" max="6131" width="14.140625" style="4" customWidth="1"/>
    <col min="6132" max="6132" width="10.7109375" style="4" customWidth="1"/>
    <col min="6133" max="6133" width="10" style="4" customWidth="1"/>
    <col min="6134" max="6134" width="9.140625" style="4"/>
    <col min="6135" max="6135" width="17.28515625" style="4" customWidth="1"/>
    <col min="6136" max="6341" width="9.140625" style="4"/>
    <col min="6342" max="6342" width="7.140625" style="4" customWidth="1"/>
    <col min="6343" max="6343" width="40.5703125" style="4" customWidth="1"/>
    <col min="6344" max="6344" width="18.85546875" style="4" bestFit="1" customWidth="1"/>
    <col min="6345" max="6345" width="10.140625" style="4" customWidth="1"/>
    <col min="6346" max="6346" width="11.42578125" style="4" bestFit="1" customWidth="1"/>
    <col min="6347" max="6372" width="9.140625" style="4"/>
    <col min="6373" max="6373" width="9.140625" style="4" customWidth="1"/>
    <col min="6374" max="6374" width="42.5703125" style="4" customWidth="1"/>
    <col min="6375" max="6376" width="11.5703125" style="4" customWidth="1"/>
    <col min="6377" max="6377" width="9.28515625" style="4" customWidth="1"/>
    <col min="6378" max="6378" width="8.5703125" style="4" customWidth="1"/>
    <col min="6379" max="6379" width="10.85546875" style="4" customWidth="1"/>
    <col min="6380" max="6380" width="11.42578125" style="4" customWidth="1"/>
    <col min="6381" max="6381" width="17.85546875" style="4" customWidth="1"/>
    <col min="6382" max="6382" width="15.42578125" style="4" customWidth="1"/>
    <col min="6383" max="6383" width="17" style="4" customWidth="1"/>
    <col min="6384" max="6384" width="14.28515625" style="4" customWidth="1"/>
    <col min="6385" max="6385" width="12.85546875" style="4" customWidth="1"/>
    <col min="6386" max="6387" width="14.140625" style="4" customWidth="1"/>
    <col min="6388" max="6388" width="10.7109375" style="4" customWidth="1"/>
    <col min="6389" max="6389" width="10" style="4" customWidth="1"/>
    <col min="6390" max="6390" width="9.140625" style="4"/>
    <col min="6391" max="6391" width="17.28515625" style="4" customWidth="1"/>
    <col min="6392" max="6597" width="9.140625" style="4"/>
    <col min="6598" max="6598" width="7.140625" style="4" customWidth="1"/>
    <col min="6599" max="6599" width="40.5703125" style="4" customWidth="1"/>
    <col min="6600" max="6600" width="18.85546875" style="4" bestFit="1" customWidth="1"/>
    <col min="6601" max="6601" width="10.140625" style="4" customWidth="1"/>
    <col min="6602" max="6602" width="11.42578125" style="4" bestFit="1" customWidth="1"/>
    <col min="6603" max="6628" width="9.140625" style="4"/>
    <col min="6629" max="6629" width="9.140625" style="4" customWidth="1"/>
    <col min="6630" max="6630" width="42.5703125" style="4" customWidth="1"/>
    <col min="6631" max="6632" width="11.5703125" style="4" customWidth="1"/>
    <col min="6633" max="6633" width="9.28515625" style="4" customWidth="1"/>
    <col min="6634" max="6634" width="8.5703125" style="4" customWidth="1"/>
    <col min="6635" max="6635" width="10.85546875" style="4" customWidth="1"/>
    <col min="6636" max="6636" width="11.42578125" style="4" customWidth="1"/>
    <col min="6637" max="6637" width="17.85546875" style="4" customWidth="1"/>
    <col min="6638" max="6638" width="15.42578125" style="4" customWidth="1"/>
    <col min="6639" max="6639" width="17" style="4" customWidth="1"/>
    <col min="6640" max="6640" width="14.28515625" style="4" customWidth="1"/>
    <col min="6641" max="6641" width="12.85546875" style="4" customWidth="1"/>
    <col min="6642" max="6643" width="14.140625" style="4" customWidth="1"/>
    <col min="6644" max="6644" width="10.7109375" style="4" customWidth="1"/>
    <col min="6645" max="6645" width="10" style="4" customWidth="1"/>
    <col min="6646" max="6646" width="9.140625" style="4"/>
    <col min="6647" max="6647" width="17.28515625" style="4" customWidth="1"/>
    <col min="6648" max="6853" width="9.140625" style="4"/>
    <col min="6854" max="6854" width="7.140625" style="4" customWidth="1"/>
    <col min="6855" max="6855" width="40.5703125" style="4" customWidth="1"/>
    <col min="6856" max="6856" width="18.85546875" style="4" bestFit="1" customWidth="1"/>
    <col min="6857" max="6857" width="10.140625" style="4" customWidth="1"/>
    <col min="6858" max="6858" width="11.42578125" style="4" bestFit="1" customWidth="1"/>
    <col min="6859" max="6884" width="9.140625" style="4"/>
    <col min="6885" max="6885" width="9.140625" style="4" customWidth="1"/>
    <col min="6886" max="6886" width="42.5703125" style="4" customWidth="1"/>
    <col min="6887" max="6888" width="11.5703125" style="4" customWidth="1"/>
    <col min="6889" max="6889" width="9.28515625" style="4" customWidth="1"/>
    <col min="6890" max="6890" width="8.5703125" style="4" customWidth="1"/>
    <col min="6891" max="6891" width="10.85546875" style="4" customWidth="1"/>
    <col min="6892" max="6892" width="11.42578125" style="4" customWidth="1"/>
    <col min="6893" max="6893" width="17.85546875" style="4" customWidth="1"/>
    <col min="6894" max="6894" width="15.42578125" style="4" customWidth="1"/>
    <col min="6895" max="6895" width="17" style="4" customWidth="1"/>
    <col min="6896" max="6896" width="14.28515625" style="4" customWidth="1"/>
    <col min="6897" max="6897" width="12.85546875" style="4" customWidth="1"/>
    <col min="6898" max="6899" width="14.140625" style="4" customWidth="1"/>
    <col min="6900" max="6900" width="10.7109375" style="4" customWidth="1"/>
    <col min="6901" max="6901" width="10" style="4" customWidth="1"/>
    <col min="6902" max="6902" width="9.140625" style="4"/>
    <col min="6903" max="6903" width="17.28515625" style="4" customWidth="1"/>
    <col min="6904" max="7109" width="9.140625" style="4"/>
    <col min="7110" max="7110" width="7.140625" style="4" customWidth="1"/>
    <col min="7111" max="7111" width="40.5703125" style="4" customWidth="1"/>
    <col min="7112" max="7112" width="18.85546875" style="4" bestFit="1" customWidth="1"/>
    <col min="7113" max="7113" width="10.140625" style="4" customWidth="1"/>
    <col min="7114" max="7114" width="11.42578125" style="4" bestFit="1" customWidth="1"/>
    <col min="7115" max="7140" width="9.140625" style="4"/>
    <col min="7141" max="7141" width="9.140625" style="4" customWidth="1"/>
    <col min="7142" max="7142" width="42.5703125" style="4" customWidth="1"/>
    <col min="7143" max="7144" width="11.5703125" style="4" customWidth="1"/>
    <col min="7145" max="7145" width="9.28515625" style="4" customWidth="1"/>
    <col min="7146" max="7146" width="8.5703125" style="4" customWidth="1"/>
    <col min="7147" max="7147" width="10.85546875" style="4" customWidth="1"/>
    <col min="7148" max="7148" width="11.42578125" style="4" customWidth="1"/>
    <col min="7149" max="7149" width="17.85546875" style="4" customWidth="1"/>
    <col min="7150" max="7150" width="15.42578125" style="4" customWidth="1"/>
    <col min="7151" max="7151" width="17" style="4" customWidth="1"/>
    <col min="7152" max="7152" width="14.28515625" style="4" customWidth="1"/>
    <col min="7153" max="7153" width="12.85546875" style="4" customWidth="1"/>
    <col min="7154" max="7155" width="14.140625" style="4" customWidth="1"/>
    <col min="7156" max="7156" width="10.7109375" style="4" customWidth="1"/>
    <col min="7157" max="7157" width="10" style="4" customWidth="1"/>
    <col min="7158" max="7158" width="9.140625" style="4"/>
    <col min="7159" max="7159" width="17.28515625" style="4" customWidth="1"/>
    <col min="7160" max="7365" width="9.140625" style="4"/>
    <col min="7366" max="7366" width="7.140625" style="4" customWidth="1"/>
    <col min="7367" max="7367" width="40.5703125" style="4" customWidth="1"/>
    <col min="7368" max="7368" width="18.85546875" style="4" bestFit="1" customWidth="1"/>
    <col min="7369" max="7369" width="10.140625" style="4" customWidth="1"/>
    <col min="7370" max="7370" width="11.42578125" style="4" bestFit="1" customWidth="1"/>
    <col min="7371" max="7396" width="9.140625" style="4"/>
    <col min="7397" max="7397" width="9.140625" style="4" customWidth="1"/>
    <col min="7398" max="7398" width="42.5703125" style="4" customWidth="1"/>
    <col min="7399" max="7400" width="11.5703125" style="4" customWidth="1"/>
    <col min="7401" max="7401" width="9.28515625" style="4" customWidth="1"/>
    <col min="7402" max="7402" width="8.5703125" style="4" customWidth="1"/>
    <col min="7403" max="7403" width="10.85546875" style="4" customWidth="1"/>
    <col min="7404" max="7404" width="11.42578125" style="4" customWidth="1"/>
    <col min="7405" max="7405" width="17.85546875" style="4" customWidth="1"/>
    <col min="7406" max="7406" width="15.42578125" style="4" customWidth="1"/>
    <col min="7407" max="7407" width="17" style="4" customWidth="1"/>
    <col min="7408" max="7408" width="14.28515625" style="4" customWidth="1"/>
    <col min="7409" max="7409" width="12.85546875" style="4" customWidth="1"/>
    <col min="7410" max="7411" width="14.140625" style="4" customWidth="1"/>
    <col min="7412" max="7412" width="10.7109375" style="4" customWidth="1"/>
    <col min="7413" max="7413" width="10" style="4" customWidth="1"/>
    <col min="7414" max="7414" width="9.140625" style="4"/>
    <col min="7415" max="7415" width="17.28515625" style="4" customWidth="1"/>
    <col min="7416" max="7621" width="9.140625" style="4"/>
    <col min="7622" max="7622" width="7.140625" style="4" customWidth="1"/>
    <col min="7623" max="7623" width="40.5703125" style="4" customWidth="1"/>
    <col min="7624" max="7624" width="18.85546875" style="4" bestFit="1" customWidth="1"/>
    <col min="7625" max="7625" width="10.140625" style="4" customWidth="1"/>
    <col min="7626" max="7626" width="11.42578125" style="4" bestFit="1" customWidth="1"/>
    <col min="7627" max="7652" width="9.140625" style="4"/>
    <col min="7653" max="7653" width="9.140625" style="4" customWidth="1"/>
    <col min="7654" max="7654" width="42.5703125" style="4" customWidth="1"/>
    <col min="7655" max="7656" width="11.5703125" style="4" customWidth="1"/>
    <col min="7657" max="7657" width="9.28515625" style="4" customWidth="1"/>
    <col min="7658" max="7658" width="8.5703125" style="4" customWidth="1"/>
    <col min="7659" max="7659" width="10.85546875" style="4" customWidth="1"/>
    <col min="7660" max="7660" width="11.42578125" style="4" customWidth="1"/>
    <col min="7661" max="7661" width="17.85546875" style="4" customWidth="1"/>
    <col min="7662" max="7662" width="15.42578125" style="4" customWidth="1"/>
    <col min="7663" max="7663" width="17" style="4" customWidth="1"/>
    <col min="7664" max="7664" width="14.28515625" style="4" customWidth="1"/>
    <col min="7665" max="7665" width="12.85546875" style="4" customWidth="1"/>
    <col min="7666" max="7667" width="14.140625" style="4" customWidth="1"/>
    <col min="7668" max="7668" width="10.7109375" style="4" customWidth="1"/>
    <col min="7669" max="7669" width="10" style="4" customWidth="1"/>
    <col min="7670" max="7670" width="9.140625" style="4"/>
    <col min="7671" max="7671" width="17.28515625" style="4" customWidth="1"/>
    <col min="7672" max="7877" width="9.140625" style="4"/>
    <col min="7878" max="7878" width="7.140625" style="4" customWidth="1"/>
    <col min="7879" max="7879" width="40.5703125" style="4" customWidth="1"/>
    <col min="7880" max="7880" width="18.85546875" style="4" bestFit="1" customWidth="1"/>
    <col min="7881" max="7881" width="10.140625" style="4" customWidth="1"/>
    <col min="7882" max="7882" width="11.42578125" style="4" bestFit="1" customWidth="1"/>
    <col min="7883" max="7908" width="9.140625" style="4"/>
    <col min="7909" max="7909" width="9.140625" style="4" customWidth="1"/>
    <col min="7910" max="7910" width="42.5703125" style="4" customWidth="1"/>
    <col min="7911" max="7912" width="11.5703125" style="4" customWidth="1"/>
    <col min="7913" max="7913" width="9.28515625" style="4" customWidth="1"/>
    <col min="7914" max="7914" width="8.5703125" style="4" customWidth="1"/>
    <col min="7915" max="7915" width="10.85546875" style="4" customWidth="1"/>
    <col min="7916" max="7916" width="11.42578125" style="4" customWidth="1"/>
    <col min="7917" max="7917" width="17.85546875" style="4" customWidth="1"/>
    <col min="7918" max="7918" width="15.42578125" style="4" customWidth="1"/>
    <col min="7919" max="7919" width="17" style="4" customWidth="1"/>
    <col min="7920" max="7920" width="14.28515625" style="4" customWidth="1"/>
    <col min="7921" max="7921" width="12.85546875" style="4" customWidth="1"/>
    <col min="7922" max="7923" width="14.140625" style="4" customWidth="1"/>
    <col min="7924" max="7924" width="10.7109375" style="4" customWidth="1"/>
    <col min="7925" max="7925" width="10" style="4" customWidth="1"/>
    <col min="7926" max="7926" width="9.140625" style="4"/>
    <col min="7927" max="7927" width="17.28515625" style="4" customWidth="1"/>
    <col min="7928" max="8133" width="9.140625" style="4"/>
    <col min="8134" max="8134" width="7.140625" style="4" customWidth="1"/>
    <col min="8135" max="8135" width="40.5703125" style="4" customWidth="1"/>
    <col min="8136" max="8136" width="18.85546875" style="4" bestFit="1" customWidth="1"/>
    <col min="8137" max="8137" width="10.140625" style="4" customWidth="1"/>
    <col min="8138" max="8138" width="11.42578125" style="4" bestFit="1" customWidth="1"/>
    <col min="8139" max="8164" width="9.140625" style="4"/>
    <col min="8165" max="8165" width="9.140625" style="4" customWidth="1"/>
    <col min="8166" max="8166" width="42.5703125" style="4" customWidth="1"/>
    <col min="8167" max="8168" width="11.5703125" style="4" customWidth="1"/>
    <col min="8169" max="8169" width="9.28515625" style="4" customWidth="1"/>
    <col min="8170" max="8170" width="8.5703125" style="4" customWidth="1"/>
    <col min="8171" max="8171" width="10.85546875" style="4" customWidth="1"/>
    <col min="8172" max="8172" width="11.42578125" style="4" customWidth="1"/>
    <col min="8173" max="8173" width="17.85546875" style="4" customWidth="1"/>
    <col min="8174" max="8174" width="15.42578125" style="4" customWidth="1"/>
    <col min="8175" max="8175" width="17" style="4" customWidth="1"/>
    <col min="8176" max="8176" width="14.28515625" style="4" customWidth="1"/>
    <col min="8177" max="8177" width="12.85546875" style="4" customWidth="1"/>
    <col min="8178" max="8179" width="14.140625" style="4" customWidth="1"/>
    <col min="8180" max="8180" width="10.7109375" style="4" customWidth="1"/>
    <col min="8181" max="8181" width="10" style="4" customWidth="1"/>
    <col min="8182" max="8182" width="9.140625" style="4"/>
    <col min="8183" max="8183" width="17.28515625" style="4" customWidth="1"/>
    <col min="8184" max="8389" width="9.140625" style="4"/>
    <col min="8390" max="8390" width="7.140625" style="4" customWidth="1"/>
    <col min="8391" max="8391" width="40.5703125" style="4" customWidth="1"/>
    <col min="8392" max="8392" width="18.85546875" style="4" bestFit="1" customWidth="1"/>
    <col min="8393" max="8393" width="10.140625" style="4" customWidth="1"/>
    <col min="8394" max="8394" width="11.42578125" style="4" bestFit="1" customWidth="1"/>
    <col min="8395" max="8420" width="9.140625" style="4"/>
    <col min="8421" max="8421" width="9.140625" style="4" customWidth="1"/>
    <col min="8422" max="8422" width="42.5703125" style="4" customWidth="1"/>
    <col min="8423" max="8424" width="11.5703125" style="4" customWidth="1"/>
    <col min="8425" max="8425" width="9.28515625" style="4" customWidth="1"/>
    <col min="8426" max="8426" width="8.5703125" style="4" customWidth="1"/>
    <col min="8427" max="8427" width="10.85546875" style="4" customWidth="1"/>
    <col min="8428" max="8428" width="11.42578125" style="4" customWidth="1"/>
    <col min="8429" max="8429" width="17.85546875" style="4" customWidth="1"/>
    <col min="8430" max="8430" width="15.42578125" style="4" customWidth="1"/>
    <col min="8431" max="8431" width="17" style="4" customWidth="1"/>
    <col min="8432" max="8432" width="14.28515625" style="4" customWidth="1"/>
    <col min="8433" max="8433" width="12.85546875" style="4" customWidth="1"/>
    <col min="8434" max="8435" width="14.140625" style="4" customWidth="1"/>
    <col min="8436" max="8436" width="10.7109375" style="4" customWidth="1"/>
    <col min="8437" max="8437" width="10" style="4" customWidth="1"/>
    <col min="8438" max="8438" width="9.140625" style="4"/>
    <col min="8439" max="8439" width="17.28515625" style="4" customWidth="1"/>
    <col min="8440" max="8645" width="9.140625" style="4"/>
    <col min="8646" max="8646" width="7.140625" style="4" customWidth="1"/>
    <col min="8647" max="8647" width="40.5703125" style="4" customWidth="1"/>
    <col min="8648" max="8648" width="18.85546875" style="4" bestFit="1" customWidth="1"/>
    <col min="8649" max="8649" width="10.140625" style="4" customWidth="1"/>
    <col min="8650" max="8650" width="11.42578125" style="4" bestFit="1" customWidth="1"/>
    <col min="8651" max="8676" width="9.140625" style="4"/>
    <col min="8677" max="8677" width="9.140625" style="4" customWidth="1"/>
    <col min="8678" max="8678" width="42.5703125" style="4" customWidth="1"/>
    <col min="8679" max="8680" width="11.5703125" style="4" customWidth="1"/>
    <col min="8681" max="8681" width="9.28515625" style="4" customWidth="1"/>
    <col min="8682" max="8682" width="8.5703125" style="4" customWidth="1"/>
    <col min="8683" max="8683" width="10.85546875" style="4" customWidth="1"/>
    <col min="8684" max="8684" width="11.42578125" style="4" customWidth="1"/>
    <col min="8685" max="8685" width="17.85546875" style="4" customWidth="1"/>
    <col min="8686" max="8686" width="15.42578125" style="4" customWidth="1"/>
    <col min="8687" max="8687" width="17" style="4" customWidth="1"/>
    <col min="8688" max="8688" width="14.28515625" style="4" customWidth="1"/>
    <col min="8689" max="8689" width="12.85546875" style="4" customWidth="1"/>
    <col min="8690" max="8691" width="14.140625" style="4" customWidth="1"/>
    <col min="8692" max="8692" width="10.7109375" style="4" customWidth="1"/>
    <col min="8693" max="8693" width="10" style="4" customWidth="1"/>
    <col min="8694" max="8694" width="9.140625" style="4"/>
    <col min="8695" max="8695" width="17.28515625" style="4" customWidth="1"/>
    <col min="8696" max="8901" width="9.140625" style="4"/>
    <col min="8902" max="8902" width="7.140625" style="4" customWidth="1"/>
    <col min="8903" max="8903" width="40.5703125" style="4" customWidth="1"/>
    <col min="8904" max="8904" width="18.85546875" style="4" bestFit="1" customWidth="1"/>
    <col min="8905" max="8905" width="10.140625" style="4" customWidth="1"/>
    <col min="8906" max="8906" width="11.42578125" style="4" bestFit="1" customWidth="1"/>
    <col min="8907" max="8932" width="9.140625" style="4"/>
    <col min="8933" max="8933" width="9.140625" style="4" customWidth="1"/>
    <col min="8934" max="8934" width="42.5703125" style="4" customWidth="1"/>
    <col min="8935" max="8936" width="11.5703125" style="4" customWidth="1"/>
    <col min="8937" max="8937" width="9.28515625" style="4" customWidth="1"/>
    <col min="8938" max="8938" width="8.5703125" style="4" customWidth="1"/>
    <col min="8939" max="8939" width="10.85546875" style="4" customWidth="1"/>
    <col min="8940" max="8940" width="11.42578125" style="4" customWidth="1"/>
    <col min="8941" max="8941" width="17.85546875" style="4" customWidth="1"/>
    <col min="8942" max="8942" width="15.42578125" style="4" customWidth="1"/>
    <col min="8943" max="8943" width="17" style="4" customWidth="1"/>
    <col min="8944" max="8944" width="14.28515625" style="4" customWidth="1"/>
    <col min="8945" max="8945" width="12.85546875" style="4" customWidth="1"/>
    <col min="8946" max="8947" width="14.140625" style="4" customWidth="1"/>
    <col min="8948" max="8948" width="10.7109375" style="4" customWidth="1"/>
    <col min="8949" max="8949" width="10" style="4" customWidth="1"/>
    <col min="8950" max="8950" width="9.140625" style="4"/>
    <col min="8951" max="8951" width="17.28515625" style="4" customWidth="1"/>
    <col min="8952" max="9157" width="9.140625" style="4"/>
    <col min="9158" max="9158" width="7.140625" style="4" customWidth="1"/>
    <col min="9159" max="9159" width="40.5703125" style="4" customWidth="1"/>
    <col min="9160" max="9160" width="18.85546875" style="4" bestFit="1" customWidth="1"/>
    <col min="9161" max="9161" width="10.140625" style="4" customWidth="1"/>
    <col min="9162" max="9162" width="11.42578125" style="4" bestFit="1" customWidth="1"/>
    <col min="9163" max="9188" width="9.140625" style="4"/>
    <col min="9189" max="9189" width="9.140625" style="4" customWidth="1"/>
    <col min="9190" max="9190" width="42.5703125" style="4" customWidth="1"/>
    <col min="9191" max="9192" width="11.5703125" style="4" customWidth="1"/>
    <col min="9193" max="9193" width="9.28515625" style="4" customWidth="1"/>
    <col min="9194" max="9194" width="8.5703125" style="4" customWidth="1"/>
    <col min="9195" max="9195" width="10.85546875" style="4" customWidth="1"/>
    <col min="9196" max="9196" width="11.42578125" style="4" customWidth="1"/>
    <col min="9197" max="9197" width="17.85546875" style="4" customWidth="1"/>
    <col min="9198" max="9198" width="15.42578125" style="4" customWidth="1"/>
    <col min="9199" max="9199" width="17" style="4" customWidth="1"/>
    <col min="9200" max="9200" width="14.28515625" style="4" customWidth="1"/>
    <col min="9201" max="9201" width="12.85546875" style="4" customWidth="1"/>
    <col min="9202" max="9203" width="14.140625" style="4" customWidth="1"/>
    <col min="9204" max="9204" width="10.7109375" style="4" customWidth="1"/>
    <col min="9205" max="9205" width="10" style="4" customWidth="1"/>
    <col min="9206" max="9206" width="9.140625" style="4"/>
    <col min="9207" max="9207" width="17.28515625" style="4" customWidth="1"/>
    <col min="9208" max="9413" width="9.140625" style="4"/>
    <col min="9414" max="9414" width="7.140625" style="4" customWidth="1"/>
    <col min="9415" max="9415" width="40.5703125" style="4" customWidth="1"/>
    <col min="9416" max="9416" width="18.85546875" style="4" bestFit="1" customWidth="1"/>
    <col min="9417" max="9417" width="10.140625" style="4" customWidth="1"/>
    <col min="9418" max="9418" width="11.42578125" style="4" bestFit="1" customWidth="1"/>
    <col min="9419" max="9444" width="9.140625" style="4"/>
    <col min="9445" max="9445" width="9.140625" style="4" customWidth="1"/>
    <col min="9446" max="9446" width="42.5703125" style="4" customWidth="1"/>
    <col min="9447" max="9448" width="11.5703125" style="4" customWidth="1"/>
    <col min="9449" max="9449" width="9.28515625" style="4" customWidth="1"/>
    <col min="9450" max="9450" width="8.5703125" style="4" customWidth="1"/>
    <col min="9451" max="9451" width="10.85546875" style="4" customWidth="1"/>
    <col min="9452" max="9452" width="11.42578125" style="4" customWidth="1"/>
    <col min="9453" max="9453" width="17.85546875" style="4" customWidth="1"/>
    <col min="9454" max="9454" width="15.42578125" style="4" customWidth="1"/>
    <col min="9455" max="9455" width="17" style="4" customWidth="1"/>
    <col min="9456" max="9456" width="14.28515625" style="4" customWidth="1"/>
    <col min="9457" max="9457" width="12.85546875" style="4" customWidth="1"/>
    <col min="9458" max="9459" width="14.140625" style="4" customWidth="1"/>
    <col min="9460" max="9460" width="10.7109375" style="4" customWidth="1"/>
    <col min="9461" max="9461" width="10" style="4" customWidth="1"/>
    <col min="9462" max="9462" width="9.140625" style="4"/>
    <col min="9463" max="9463" width="17.28515625" style="4" customWidth="1"/>
    <col min="9464" max="9669" width="9.140625" style="4"/>
    <col min="9670" max="9670" width="7.140625" style="4" customWidth="1"/>
    <col min="9671" max="9671" width="40.5703125" style="4" customWidth="1"/>
    <col min="9672" max="9672" width="18.85546875" style="4" bestFit="1" customWidth="1"/>
    <col min="9673" max="9673" width="10.140625" style="4" customWidth="1"/>
    <col min="9674" max="9674" width="11.42578125" style="4" bestFit="1" customWidth="1"/>
    <col min="9675" max="9700" width="9.140625" style="4"/>
    <col min="9701" max="9701" width="9.140625" style="4" customWidth="1"/>
    <col min="9702" max="9702" width="42.5703125" style="4" customWidth="1"/>
    <col min="9703" max="9704" width="11.5703125" style="4" customWidth="1"/>
    <col min="9705" max="9705" width="9.28515625" style="4" customWidth="1"/>
    <col min="9706" max="9706" width="8.5703125" style="4" customWidth="1"/>
    <col min="9707" max="9707" width="10.85546875" style="4" customWidth="1"/>
    <col min="9708" max="9708" width="11.42578125" style="4" customWidth="1"/>
    <col min="9709" max="9709" width="17.85546875" style="4" customWidth="1"/>
    <col min="9710" max="9710" width="15.42578125" style="4" customWidth="1"/>
    <col min="9711" max="9711" width="17" style="4" customWidth="1"/>
    <col min="9712" max="9712" width="14.28515625" style="4" customWidth="1"/>
    <col min="9713" max="9713" width="12.85546875" style="4" customWidth="1"/>
    <col min="9714" max="9715" width="14.140625" style="4" customWidth="1"/>
    <col min="9716" max="9716" width="10.7109375" style="4" customWidth="1"/>
    <col min="9717" max="9717" width="10" style="4" customWidth="1"/>
    <col min="9718" max="9718" width="9.140625" style="4"/>
    <col min="9719" max="9719" width="17.28515625" style="4" customWidth="1"/>
    <col min="9720" max="9925" width="9.140625" style="4"/>
    <col min="9926" max="9926" width="7.140625" style="4" customWidth="1"/>
    <col min="9927" max="9927" width="40.5703125" style="4" customWidth="1"/>
    <col min="9928" max="9928" width="18.85546875" style="4" bestFit="1" customWidth="1"/>
    <col min="9929" max="9929" width="10.140625" style="4" customWidth="1"/>
    <col min="9930" max="9930" width="11.42578125" style="4" bestFit="1" customWidth="1"/>
    <col min="9931" max="9956" width="9.140625" style="4"/>
    <col min="9957" max="9957" width="9.140625" style="4" customWidth="1"/>
    <col min="9958" max="9958" width="42.5703125" style="4" customWidth="1"/>
    <col min="9959" max="9960" width="11.5703125" style="4" customWidth="1"/>
    <col min="9961" max="9961" width="9.28515625" style="4" customWidth="1"/>
    <col min="9962" max="9962" width="8.5703125" style="4" customWidth="1"/>
    <col min="9963" max="9963" width="10.85546875" style="4" customWidth="1"/>
    <col min="9964" max="9964" width="11.42578125" style="4" customWidth="1"/>
    <col min="9965" max="9965" width="17.85546875" style="4" customWidth="1"/>
    <col min="9966" max="9966" width="15.42578125" style="4" customWidth="1"/>
    <col min="9967" max="9967" width="17" style="4" customWidth="1"/>
    <col min="9968" max="9968" width="14.28515625" style="4" customWidth="1"/>
    <col min="9969" max="9969" width="12.85546875" style="4" customWidth="1"/>
    <col min="9970" max="9971" width="14.140625" style="4" customWidth="1"/>
    <col min="9972" max="9972" width="10.7109375" style="4" customWidth="1"/>
    <col min="9973" max="9973" width="10" style="4" customWidth="1"/>
    <col min="9974" max="9974" width="9.140625" style="4"/>
    <col min="9975" max="9975" width="17.28515625" style="4" customWidth="1"/>
    <col min="9976" max="10181" width="9.140625" style="4"/>
    <col min="10182" max="10182" width="7.140625" style="4" customWidth="1"/>
    <col min="10183" max="10183" width="40.5703125" style="4" customWidth="1"/>
    <col min="10184" max="10184" width="18.85546875" style="4" bestFit="1" customWidth="1"/>
    <col min="10185" max="10185" width="10.140625" style="4" customWidth="1"/>
    <col min="10186" max="10186" width="11.42578125" style="4" bestFit="1" customWidth="1"/>
    <col min="10187" max="10212" width="9.140625" style="4"/>
    <col min="10213" max="10213" width="9.140625" style="4" customWidth="1"/>
    <col min="10214" max="10214" width="42.5703125" style="4" customWidth="1"/>
    <col min="10215" max="10216" width="11.5703125" style="4" customWidth="1"/>
    <col min="10217" max="10217" width="9.28515625" style="4" customWidth="1"/>
    <col min="10218" max="10218" width="8.5703125" style="4" customWidth="1"/>
    <col min="10219" max="10219" width="10.85546875" style="4" customWidth="1"/>
    <col min="10220" max="10220" width="11.42578125" style="4" customWidth="1"/>
    <col min="10221" max="10221" width="17.85546875" style="4" customWidth="1"/>
    <col min="10222" max="10222" width="15.42578125" style="4" customWidth="1"/>
    <col min="10223" max="10223" width="17" style="4" customWidth="1"/>
    <col min="10224" max="10224" width="14.28515625" style="4" customWidth="1"/>
    <col min="10225" max="10225" width="12.85546875" style="4" customWidth="1"/>
    <col min="10226" max="10227" width="14.140625" style="4" customWidth="1"/>
    <col min="10228" max="10228" width="10.7109375" style="4" customWidth="1"/>
    <col min="10229" max="10229" width="10" style="4" customWidth="1"/>
    <col min="10230" max="10230" width="9.140625" style="4"/>
    <col min="10231" max="10231" width="17.28515625" style="4" customWidth="1"/>
    <col min="10232" max="10437" width="9.140625" style="4"/>
    <col min="10438" max="10438" width="7.140625" style="4" customWidth="1"/>
    <col min="10439" max="10439" width="40.5703125" style="4" customWidth="1"/>
    <col min="10440" max="10440" width="18.85546875" style="4" bestFit="1" customWidth="1"/>
    <col min="10441" max="10441" width="10.140625" style="4" customWidth="1"/>
    <col min="10442" max="10442" width="11.42578125" style="4" bestFit="1" customWidth="1"/>
    <col min="10443" max="10468" width="9.140625" style="4"/>
    <col min="10469" max="10469" width="9.140625" style="4" customWidth="1"/>
    <col min="10470" max="10470" width="42.5703125" style="4" customWidth="1"/>
    <col min="10471" max="10472" width="11.5703125" style="4" customWidth="1"/>
    <col min="10473" max="10473" width="9.28515625" style="4" customWidth="1"/>
    <col min="10474" max="10474" width="8.5703125" style="4" customWidth="1"/>
    <col min="10475" max="10475" width="10.85546875" style="4" customWidth="1"/>
    <col min="10476" max="10476" width="11.42578125" style="4" customWidth="1"/>
    <col min="10477" max="10477" width="17.85546875" style="4" customWidth="1"/>
    <col min="10478" max="10478" width="15.42578125" style="4" customWidth="1"/>
    <col min="10479" max="10479" width="17" style="4" customWidth="1"/>
    <col min="10480" max="10480" width="14.28515625" style="4" customWidth="1"/>
    <col min="10481" max="10481" width="12.85546875" style="4" customWidth="1"/>
    <col min="10482" max="10483" width="14.140625" style="4" customWidth="1"/>
    <col min="10484" max="10484" width="10.7109375" style="4" customWidth="1"/>
    <col min="10485" max="10485" width="10" style="4" customWidth="1"/>
    <col min="10486" max="10486" width="9.140625" style="4"/>
    <col min="10487" max="10487" width="17.28515625" style="4" customWidth="1"/>
    <col min="10488" max="10693" width="9.140625" style="4"/>
    <col min="10694" max="10694" width="7.140625" style="4" customWidth="1"/>
    <col min="10695" max="10695" width="40.5703125" style="4" customWidth="1"/>
    <col min="10696" max="10696" width="18.85546875" style="4" bestFit="1" customWidth="1"/>
    <col min="10697" max="10697" width="10.140625" style="4" customWidth="1"/>
    <col min="10698" max="10698" width="11.42578125" style="4" bestFit="1" customWidth="1"/>
    <col min="10699" max="10724" width="9.140625" style="4"/>
    <col min="10725" max="10725" width="9.140625" style="4" customWidth="1"/>
    <col min="10726" max="10726" width="42.5703125" style="4" customWidth="1"/>
    <col min="10727" max="10728" width="11.5703125" style="4" customWidth="1"/>
    <col min="10729" max="10729" width="9.28515625" style="4" customWidth="1"/>
    <col min="10730" max="10730" width="8.5703125" style="4" customWidth="1"/>
    <col min="10731" max="10731" width="10.85546875" style="4" customWidth="1"/>
    <col min="10732" max="10732" width="11.42578125" style="4" customWidth="1"/>
    <col min="10733" max="10733" width="17.85546875" style="4" customWidth="1"/>
    <col min="10734" max="10734" width="15.42578125" style="4" customWidth="1"/>
    <col min="10735" max="10735" width="17" style="4" customWidth="1"/>
    <col min="10736" max="10736" width="14.28515625" style="4" customWidth="1"/>
    <col min="10737" max="10737" width="12.85546875" style="4" customWidth="1"/>
    <col min="10738" max="10739" width="14.140625" style="4" customWidth="1"/>
    <col min="10740" max="10740" width="10.7109375" style="4" customWidth="1"/>
    <col min="10741" max="10741" width="10" style="4" customWidth="1"/>
    <col min="10742" max="10742" width="9.140625" style="4"/>
    <col min="10743" max="10743" width="17.28515625" style="4" customWidth="1"/>
    <col min="10744" max="10949" width="9.140625" style="4"/>
    <col min="10950" max="10950" width="7.140625" style="4" customWidth="1"/>
    <col min="10951" max="10951" width="40.5703125" style="4" customWidth="1"/>
    <col min="10952" max="10952" width="18.85546875" style="4" bestFit="1" customWidth="1"/>
    <col min="10953" max="10953" width="10.140625" style="4" customWidth="1"/>
    <col min="10954" max="10954" width="11.42578125" style="4" bestFit="1" customWidth="1"/>
    <col min="10955" max="10980" width="9.140625" style="4"/>
    <col min="10981" max="10981" width="9.140625" style="4" customWidth="1"/>
    <col min="10982" max="10982" width="42.5703125" style="4" customWidth="1"/>
    <col min="10983" max="10984" width="11.5703125" style="4" customWidth="1"/>
    <col min="10985" max="10985" width="9.28515625" style="4" customWidth="1"/>
    <col min="10986" max="10986" width="8.5703125" style="4" customWidth="1"/>
    <col min="10987" max="10987" width="10.85546875" style="4" customWidth="1"/>
    <col min="10988" max="10988" width="11.42578125" style="4" customWidth="1"/>
    <col min="10989" max="10989" width="17.85546875" style="4" customWidth="1"/>
    <col min="10990" max="10990" width="15.42578125" style="4" customWidth="1"/>
    <col min="10991" max="10991" width="17" style="4" customWidth="1"/>
    <col min="10992" max="10992" width="14.28515625" style="4" customWidth="1"/>
    <col min="10993" max="10993" width="12.85546875" style="4" customWidth="1"/>
    <col min="10994" max="10995" width="14.140625" style="4" customWidth="1"/>
    <col min="10996" max="10996" width="10.7109375" style="4" customWidth="1"/>
    <col min="10997" max="10997" width="10" style="4" customWidth="1"/>
    <col min="10998" max="10998" width="9.140625" style="4"/>
    <col min="10999" max="10999" width="17.28515625" style="4" customWidth="1"/>
    <col min="11000" max="11205" width="9.140625" style="4"/>
    <col min="11206" max="11206" width="7.140625" style="4" customWidth="1"/>
    <col min="11207" max="11207" width="40.5703125" style="4" customWidth="1"/>
    <col min="11208" max="11208" width="18.85546875" style="4" bestFit="1" customWidth="1"/>
    <col min="11209" max="11209" width="10.140625" style="4" customWidth="1"/>
    <col min="11210" max="11210" width="11.42578125" style="4" bestFit="1" customWidth="1"/>
    <col min="11211" max="11236" width="9.140625" style="4"/>
    <col min="11237" max="11237" width="9.140625" style="4" customWidth="1"/>
    <col min="11238" max="11238" width="42.5703125" style="4" customWidth="1"/>
    <col min="11239" max="11240" width="11.5703125" style="4" customWidth="1"/>
    <col min="11241" max="11241" width="9.28515625" style="4" customWidth="1"/>
    <col min="11242" max="11242" width="8.5703125" style="4" customWidth="1"/>
    <col min="11243" max="11243" width="10.85546875" style="4" customWidth="1"/>
    <col min="11244" max="11244" width="11.42578125" style="4" customWidth="1"/>
    <col min="11245" max="11245" width="17.85546875" style="4" customWidth="1"/>
    <col min="11246" max="11246" width="15.42578125" style="4" customWidth="1"/>
    <col min="11247" max="11247" width="17" style="4" customWidth="1"/>
    <col min="11248" max="11248" width="14.28515625" style="4" customWidth="1"/>
    <col min="11249" max="11249" width="12.85546875" style="4" customWidth="1"/>
    <col min="11250" max="11251" width="14.140625" style="4" customWidth="1"/>
    <col min="11252" max="11252" width="10.7109375" style="4" customWidth="1"/>
    <col min="11253" max="11253" width="10" style="4" customWidth="1"/>
    <col min="11254" max="11254" width="9.140625" style="4"/>
    <col min="11255" max="11255" width="17.28515625" style="4" customWidth="1"/>
    <col min="11256" max="11461" width="9.140625" style="4"/>
    <col min="11462" max="11462" width="7.140625" style="4" customWidth="1"/>
    <col min="11463" max="11463" width="40.5703125" style="4" customWidth="1"/>
    <col min="11464" max="11464" width="18.85546875" style="4" bestFit="1" customWidth="1"/>
    <col min="11465" max="11465" width="10.140625" style="4" customWidth="1"/>
    <col min="11466" max="11466" width="11.42578125" style="4" bestFit="1" customWidth="1"/>
    <col min="11467" max="11492" width="9.140625" style="4"/>
    <col min="11493" max="11493" width="9.140625" style="4" customWidth="1"/>
    <col min="11494" max="11494" width="42.5703125" style="4" customWidth="1"/>
    <col min="11495" max="11496" width="11.5703125" style="4" customWidth="1"/>
    <col min="11497" max="11497" width="9.28515625" style="4" customWidth="1"/>
    <col min="11498" max="11498" width="8.5703125" style="4" customWidth="1"/>
    <col min="11499" max="11499" width="10.85546875" style="4" customWidth="1"/>
    <col min="11500" max="11500" width="11.42578125" style="4" customWidth="1"/>
    <col min="11501" max="11501" width="17.85546875" style="4" customWidth="1"/>
    <col min="11502" max="11502" width="15.42578125" style="4" customWidth="1"/>
    <col min="11503" max="11503" width="17" style="4" customWidth="1"/>
    <col min="11504" max="11504" width="14.28515625" style="4" customWidth="1"/>
    <col min="11505" max="11505" width="12.85546875" style="4" customWidth="1"/>
    <col min="11506" max="11507" width="14.140625" style="4" customWidth="1"/>
    <col min="11508" max="11508" width="10.7109375" style="4" customWidth="1"/>
    <col min="11509" max="11509" width="10" style="4" customWidth="1"/>
    <col min="11510" max="11510" width="9.140625" style="4"/>
    <col min="11511" max="11511" width="17.28515625" style="4" customWidth="1"/>
    <col min="11512" max="11717" width="9.140625" style="4"/>
    <col min="11718" max="11718" width="7.140625" style="4" customWidth="1"/>
    <col min="11719" max="11719" width="40.5703125" style="4" customWidth="1"/>
    <col min="11720" max="11720" width="18.85546875" style="4" bestFit="1" customWidth="1"/>
    <col min="11721" max="11721" width="10.140625" style="4" customWidth="1"/>
    <col min="11722" max="11722" width="11.42578125" style="4" bestFit="1" customWidth="1"/>
    <col min="11723" max="11748" width="9.140625" style="4"/>
    <col min="11749" max="11749" width="9.140625" style="4" customWidth="1"/>
    <col min="11750" max="11750" width="42.5703125" style="4" customWidth="1"/>
    <col min="11751" max="11752" width="11.5703125" style="4" customWidth="1"/>
    <col min="11753" max="11753" width="9.28515625" style="4" customWidth="1"/>
    <col min="11754" max="11754" width="8.5703125" style="4" customWidth="1"/>
    <col min="11755" max="11755" width="10.85546875" style="4" customWidth="1"/>
    <col min="11756" max="11756" width="11.42578125" style="4" customWidth="1"/>
    <col min="11757" max="11757" width="17.85546875" style="4" customWidth="1"/>
    <col min="11758" max="11758" width="15.42578125" style="4" customWidth="1"/>
    <col min="11759" max="11759" width="17" style="4" customWidth="1"/>
    <col min="11760" max="11760" width="14.28515625" style="4" customWidth="1"/>
    <col min="11761" max="11761" width="12.85546875" style="4" customWidth="1"/>
    <col min="11762" max="11763" width="14.140625" style="4" customWidth="1"/>
    <col min="11764" max="11764" width="10.7109375" style="4" customWidth="1"/>
    <col min="11765" max="11765" width="10" style="4" customWidth="1"/>
    <col min="11766" max="11766" width="9.140625" style="4"/>
    <col min="11767" max="11767" width="17.28515625" style="4" customWidth="1"/>
    <col min="11768" max="11973" width="9.140625" style="4"/>
    <col min="11974" max="11974" width="7.140625" style="4" customWidth="1"/>
    <col min="11975" max="11975" width="40.5703125" style="4" customWidth="1"/>
    <col min="11976" max="11976" width="18.85546875" style="4" bestFit="1" customWidth="1"/>
    <col min="11977" max="11977" width="10.140625" style="4" customWidth="1"/>
    <col min="11978" max="11978" width="11.42578125" style="4" bestFit="1" customWidth="1"/>
    <col min="11979" max="12004" width="9.140625" style="4"/>
    <col min="12005" max="12005" width="9.140625" style="4" customWidth="1"/>
    <col min="12006" max="12006" width="42.5703125" style="4" customWidth="1"/>
    <col min="12007" max="12008" width="11.5703125" style="4" customWidth="1"/>
    <col min="12009" max="12009" width="9.28515625" style="4" customWidth="1"/>
    <col min="12010" max="12010" width="8.5703125" style="4" customWidth="1"/>
    <col min="12011" max="12011" width="10.85546875" style="4" customWidth="1"/>
    <col min="12012" max="12012" width="11.42578125" style="4" customWidth="1"/>
    <col min="12013" max="12013" width="17.85546875" style="4" customWidth="1"/>
    <col min="12014" max="12014" width="15.42578125" style="4" customWidth="1"/>
    <col min="12015" max="12015" width="17" style="4" customWidth="1"/>
    <col min="12016" max="12016" width="14.28515625" style="4" customWidth="1"/>
    <col min="12017" max="12017" width="12.85546875" style="4" customWidth="1"/>
    <col min="12018" max="12019" width="14.140625" style="4" customWidth="1"/>
    <col min="12020" max="12020" width="10.7109375" style="4" customWidth="1"/>
    <col min="12021" max="12021" width="10" style="4" customWidth="1"/>
    <col min="12022" max="12022" width="9.140625" style="4"/>
    <col min="12023" max="12023" width="17.28515625" style="4" customWidth="1"/>
    <col min="12024" max="12229" width="9.140625" style="4"/>
    <col min="12230" max="12230" width="7.140625" style="4" customWidth="1"/>
    <col min="12231" max="12231" width="40.5703125" style="4" customWidth="1"/>
    <col min="12232" max="12232" width="18.85546875" style="4" bestFit="1" customWidth="1"/>
    <col min="12233" max="12233" width="10.140625" style="4" customWidth="1"/>
    <col min="12234" max="12234" width="11.42578125" style="4" bestFit="1" customWidth="1"/>
    <col min="12235" max="12260" width="9.140625" style="4"/>
    <col min="12261" max="12261" width="9.140625" style="4" customWidth="1"/>
    <col min="12262" max="12262" width="42.5703125" style="4" customWidth="1"/>
    <col min="12263" max="12264" width="11.5703125" style="4" customWidth="1"/>
    <col min="12265" max="12265" width="9.28515625" style="4" customWidth="1"/>
    <col min="12266" max="12266" width="8.5703125" style="4" customWidth="1"/>
    <col min="12267" max="12267" width="10.85546875" style="4" customWidth="1"/>
    <col min="12268" max="12268" width="11.42578125" style="4" customWidth="1"/>
    <col min="12269" max="12269" width="17.85546875" style="4" customWidth="1"/>
    <col min="12270" max="12270" width="15.42578125" style="4" customWidth="1"/>
    <col min="12271" max="12271" width="17" style="4" customWidth="1"/>
    <col min="12272" max="12272" width="14.28515625" style="4" customWidth="1"/>
    <col min="12273" max="12273" width="12.85546875" style="4" customWidth="1"/>
    <col min="12274" max="12275" width="14.140625" style="4" customWidth="1"/>
    <col min="12276" max="12276" width="10.7109375" style="4" customWidth="1"/>
    <col min="12277" max="12277" width="10" style="4" customWidth="1"/>
    <col min="12278" max="12278" width="9.140625" style="4"/>
    <col min="12279" max="12279" width="17.28515625" style="4" customWidth="1"/>
    <col min="12280" max="12485" width="9.140625" style="4"/>
    <col min="12486" max="12486" width="7.140625" style="4" customWidth="1"/>
    <col min="12487" max="12487" width="40.5703125" style="4" customWidth="1"/>
    <col min="12488" max="12488" width="18.85546875" style="4" bestFit="1" customWidth="1"/>
    <col min="12489" max="12489" width="10.140625" style="4" customWidth="1"/>
    <col min="12490" max="12490" width="11.42578125" style="4" bestFit="1" customWidth="1"/>
    <col min="12491" max="12516" width="9.140625" style="4"/>
    <col min="12517" max="12517" width="9.140625" style="4" customWidth="1"/>
    <col min="12518" max="12518" width="42.5703125" style="4" customWidth="1"/>
    <col min="12519" max="12520" width="11.5703125" style="4" customWidth="1"/>
    <col min="12521" max="12521" width="9.28515625" style="4" customWidth="1"/>
    <col min="12522" max="12522" width="8.5703125" style="4" customWidth="1"/>
    <col min="12523" max="12523" width="10.85546875" style="4" customWidth="1"/>
    <col min="12524" max="12524" width="11.42578125" style="4" customWidth="1"/>
    <col min="12525" max="12525" width="17.85546875" style="4" customWidth="1"/>
    <col min="12526" max="12526" width="15.42578125" style="4" customWidth="1"/>
    <col min="12527" max="12527" width="17" style="4" customWidth="1"/>
    <col min="12528" max="12528" width="14.28515625" style="4" customWidth="1"/>
    <col min="12529" max="12529" width="12.85546875" style="4" customWidth="1"/>
    <col min="12530" max="12531" width="14.140625" style="4" customWidth="1"/>
    <col min="12532" max="12532" width="10.7109375" style="4" customWidth="1"/>
    <col min="12533" max="12533" width="10" style="4" customWidth="1"/>
    <col min="12534" max="12534" width="9.140625" style="4"/>
    <col min="12535" max="12535" width="17.28515625" style="4" customWidth="1"/>
    <col min="12536" max="12741" width="9.140625" style="4"/>
    <col min="12742" max="12742" width="7.140625" style="4" customWidth="1"/>
    <col min="12743" max="12743" width="40.5703125" style="4" customWidth="1"/>
    <col min="12744" max="12744" width="18.85546875" style="4" bestFit="1" customWidth="1"/>
    <col min="12745" max="12745" width="10.140625" style="4" customWidth="1"/>
    <col min="12746" max="12746" width="11.42578125" style="4" bestFit="1" customWidth="1"/>
    <col min="12747" max="12772" width="9.140625" style="4"/>
    <col min="12773" max="12773" width="9.140625" style="4" customWidth="1"/>
    <col min="12774" max="12774" width="42.5703125" style="4" customWidth="1"/>
    <col min="12775" max="12776" width="11.5703125" style="4" customWidth="1"/>
    <col min="12777" max="12777" width="9.28515625" style="4" customWidth="1"/>
    <col min="12778" max="12778" width="8.5703125" style="4" customWidth="1"/>
    <col min="12779" max="12779" width="10.85546875" style="4" customWidth="1"/>
    <col min="12780" max="12780" width="11.42578125" style="4" customWidth="1"/>
    <col min="12781" max="12781" width="17.85546875" style="4" customWidth="1"/>
    <col min="12782" max="12782" width="15.42578125" style="4" customWidth="1"/>
    <col min="12783" max="12783" width="17" style="4" customWidth="1"/>
    <col min="12784" max="12784" width="14.28515625" style="4" customWidth="1"/>
    <col min="12785" max="12785" width="12.85546875" style="4" customWidth="1"/>
    <col min="12786" max="12787" width="14.140625" style="4" customWidth="1"/>
    <col min="12788" max="12788" width="10.7109375" style="4" customWidth="1"/>
    <col min="12789" max="12789" width="10" style="4" customWidth="1"/>
    <col min="12790" max="12790" width="9.140625" style="4"/>
    <col min="12791" max="12791" width="17.28515625" style="4" customWidth="1"/>
    <col min="12792" max="12997" width="9.140625" style="4"/>
    <col min="12998" max="12998" width="7.140625" style="4" customWidth="1"/>
    <col min="12999" max="12999" width="40.5703125" style="4" customWidth="1"/>
    <col min="13000" max="13000" width="18.85546875" style="4" bestFit="1" customWidth="1"/>
    <col min="13001" max="13001" width="10.140625" style="4" customWidth="1"/>
    <col min="13002" max="13002" width="11.42578125" style="4" bestFit="1" customWidth="1"/>
    <col min="13003" max="13028" width="9.140625" style="4"/>
    <col min="13029" max="13029" width="9.140625" style="4" customWidth="1"/>
    <col min="13030" max="13030" width="42.5703125" style="4" customWidth="1"/>
    <col min="13031" max="13032" width="11.5703125" style="4" customWidth="1"/>
    <col min="13033" max="13033" width="9.28515625" style="4" customWidth="1"/>
    <col min="13034" max="13034" width="8.5703125" style="4" customWidth="1"/>
    <col min="13035" max="13035" width="10.85546875" style="4" customWidth="1"/>
    <col min="13036" max="13036" width="11.42578125" style="4" customWidth="1"/>
    <col min="13037" max="13037" width="17.85546875" style="4" customWidth="1"/>
    <col min="13038" max="13038" width="15.42578125" style="4" customWidth="1"/>
    <col min="13039" max="13039" width="17" style="4" customWidth="1"/>
    <col min="13040" max="13040" width="14.28515625" style="4" customWidth="1"/>
    <col min="13041" max="13041" width="12.85546875" style="4" customWidth="1"/>
    <col min="13042" max="13043" width="14.140625" style="4" customWidth="1"/>
    <col min="13044" max="13044" width="10.7109375" style="4" customWidth="1"/>
    <col min="13045" max="13045" width="10" style="4" customWidth="1"/>
    <col min="13046" max="13046" width="9.140625" style="4"/>
    <col min="13047" max="13047" width="17.28515625" style="4" customWidth="1"/>
    <col min="13048" max="13253" width="9.140625" style="4"/>
    <col min="13254" max="13254" width="7.140625" style="4" customWidth="1"/>
    <col min="13255" max="13255" width="40.5703125" style="4" customWidth="1"/>
    <col min="13256" max="13256" width="18.85546875" style="4" bestFit="1" customWidth="1"/>
    <col min="13257" max="13257" width="10.140625" style="4" customWidth="1"/>
    <col min="13258" max="13258" width="11.42578125" style="4" bestFit="1" customWidth="1"/>
    <col min="13259" max="13284" width="9.140625" style="4"/>
    <col min="13285" max="13285" width="9.140625" style="4" customWidth="1"/>
    <col min="13286" max="13286" width="42.5703125" style="4" customWidth="1"/>
    <col min="13287" max="13288" width="11.5703125" style="4" customWidth="1"/>
    <col min="13289" max="13289" width="9.28515625" style="4" customWidth="1"/>
    <col min="13290" max="13290" width="8.5703125" style="4" customWidth="1"/>
    <col min="13291" max="13291" width="10.85546875" style="4" customWidth="1"/>
    <col min="13292" max="13292" width="11.42578125" style="4" customWidth="1"/>
    <col min="13293" max="13293" width="17.85546875" style="4" customWidth="1"/>
    <col min="13294" max="13294" width="15.42578125" style="4" customWidth="1"/>
    <col min="13295" max="13295" width="17" style="4" customWidth="1"/>
    <col min="13296" max="13296" width="14.28515625" style="4" customWidth="1"/>
    <col min="13297" max="13297" width="12.85546875" style="4" customWidth="1"/>
    <col min="13298" max="13299" width="14.140625" style="4" customWidth="1"/>
    <col min="13300" max="13300" width="10.7109375" style="4" customWidth="1"/>
    <col min="13301" max="13301" width="10" style="4" customWidth="1"/>
    <col min="13302" max="13302" width="9.140625" style="4"/>
    <col min="13303" max="13303" width="17.28515625" style="4" customWidth="1"/>
    <col min="13304" max="13509" width="9.140625" style="4"/>
    <col min="13510" max="13510" width="7.140625" style="4" customWidth="1"/>
    <col min="13511" max="13511" width="40.5703125" style="4" customWidth="1"/>
    <col min="13512" max="13512" width="18.85546875" style="4" bestFit="1" customWidth="1"/>
    <col min="13513" max="13513" width="10.140625" style="4" customWidth="1"/>
    <col min="13514" max="13514" width="11.42578125" style="4" bestFit="1" customWidth="1"/>
    <col min="13515" max="13540" width="9.140625" style="4"/>
    <col min="13541" max="13541" width="9.140625" style="4" customWidth="1"/>
    <col min="13542" max="13542" width="42.5703125" style="4" customWidth="1"/>
    <col min="13543" max="13544" width="11.5703125" style="4" customWidth="1"/>
    <col min="13545" max="13545" width="9.28515625" style="4" customWidth="1"/>
    <col min="13546" max="13546" width="8.5703125" style="4" customWidth="1"/>
    <col min="13547" max="13547" width="10.85546875" style="4" customWidth="1"/>
    <col min="13548" max="13548" width="11.42578125" style="4" customWidth="1"/>
    <col min="13549" max="13549" width="17.85546875" style="4" customWidth="1"/>
    <col min="13550" max="13550" width="15.42578125" style="4" customWidth="1"/>
    <col min="13551" max="13551" width="17" style="4" customWidth="1"/>
    <col min="13552" max="13552" width="14.28515625" style="4" customWidth="1"/>
    <col min="13553" max="13553" width="12.85546875" style="4" customWidth="1"/>
    <col min="13554" max="13555" width="14.140625" style="4" customWidth="1"/>
    <col min="13556" max="13556" width="10.7109375" style="4" customWidth="1"/>
    <col min="13557" max="13557" width="10" style="4" customWidth="1"/>
    <col min="13558" max="13558" width="9.140625" style="4"/>
    <col min="13559" max="13559" width="17.28515625" style="4" customWidth="1"/>
    <col min="13560" max="13765" width="9.140625" style="4"/>
    <col min="13766" max="13766" width="7.140625" style="4" customWidth="1"/>
    <col min="13767" max="13767" width="40.5703125" style="4" customWidth="1"/>
    <col min="13768" max="13768" width="18.85546875" style="4" bestFit="1" customWidth="1"/>
    <col min="13769" max="13769" width="10.140625" style="4" customWidth="1"/>
    <col min="13770" max="13770" width="11.42578125" style="4" bestFit="1" customWidth="1"/>
    <col min="13771" max="13796" width="9.140625" style="4"/>
    <col min="13797" max="13797" width="9.140625" style="4" customWidth="1"/>
    <col min="13798" max="13798" width="42.5703125" style="4" customWidth="1"/>
    <col min="13799" max="13800" width="11.5703125" style="4" customWidth="1"/>
    <col min="13801" max="13801" width="9.28515625" style="4" customWidth="1"/>
    <col min="13802" max="13802" width="8.5703125" style="4" customWidth="1"/>
    <col min="13803" max="13803" width="10.85546875" style="4" customWidth="1"/>
    <col min="13804" max="13804" width="11.42578125" style="4" customWidth="1"/>
    <col min="13805" max="13805" width="17.85546875" style="4" customWidth="1"/>
    <col min="13806" max="13806" width="15.42578125" style="4" customWidth="1"/>
    <col min="13807" max="13807" width="17" style="4" customWidth="1"/>
    <col min="13808" max="13808" width="14.28515625" style="4" customWidth="1"/>
    <col min="13809" max="13809" width="12.85546875" style="4" customWidth="1"/>
    <col min="13810" max="13811" width="14.140625" style="4" customWidth="1"/>
    <col min="13812" max="13812" width="10.7109375" style="4" customWidth="1"/>
    <col min="13813" max="13813" width="10" style="4" customWidth="1"/>
    <col min="13814" max="13814" width="9.140625" style="4"/>
    <col min="13815" max="13815" width="17.28515625" style="4" customWidth="1"/>
    <col min="13816" max="14021" width="9.140625" style="4"/>
    <col min="14022" max="14022" width="7.140625" style="4" customWidth="1"/>
    <col min="14023" max="14023" width="40.5703125" style="4" customWidth="1"/>
    <col min="14024" max="14024" width="18.85546875" style="4" bestFit="1" customWidth="1"/>
    <col min="14025" max="14025" width="10.140625" style="4" customWidth="1"/>
    <col min="14026" max="14026" width="11.42578125" style="4" bestFit="1" customWidth="1"/>
    <col min="14027" max="14052" width="9.140625" style="4"/>
    <col min="14053" max="14053" width="9.140625" style="4" customWidth="1"/>
    <col min="14054" max="14054" width="42.5703125" style="4" customWidth="1"/>
    <col min="14055" max="14056" width="11.5703125" style="4" customWidth="1"/>
    <col min="14057" max="14057" width="9.28515625" style="4" customWidth="1"/>
    <col min="14058" max="14058" width="8.5703125" style="4" customWidth="1"/>
    <col min="14059" max="14059" width="10.85546875" style="4" customWidth="1"/>
    <col min="14060" max="14060" width="11.42578125" style="4" customWidth="1"/>
    <col min="14061" max="14061" width="17.85546875" style="4" customWidth="1"/>
    <col min="14062" max="14062" width="15.42578125" style="4" customWidth="1"/>
    <col min="14063" max="14063" width="17" style="4" customWidth="1"/>
    <col min="14064" max="14064" width="14.28515625" style="4" customWidth="1"/>
    <col min="14065" max="14065" width="12.85546875" style="4" customWidth="1"/>
    <col min="14066" max="14067" width="14.140625" style="4" customWidth="1"/>
    <col min="14068" max="14068" width="10.7109375" style="4" customWidth="1"/>
    <col min="14069" max="14069" width="10" style="4" customWidth="1"/>
    <col min="14070" max="14070" width="9.140625" style="4"/>
    <col min="14071" max="14071" width="17.28515625" style="4" customWidth="1"/>
    <col min="14072" max="14277" width="9.140625" style="4"/>
    <col min="14278" max="14278" width="7.140625" style="4" customWidth="1"/>
    <col min="14279" max="14279" width="40.5703125" style="4" customWidth="1"/>
    <col min="14280" max="14280" width="18.85546875" style="4" bestFit="1" customWidth="1"/>
    <col min="14281" max="14281" width="10.140625" style="4" customWidth="1"/>
    <col min="14282" max="14282" width="11.42578125" style="4" bestFit="1" customWidth="1"/>
    <col min="14283" max="14308" width="9.140625" style="4"/>
    <col min="14309" max="14309" width="9.140625" style="4" customWidth="1"/>
    <col min="14310" max="14310" width="42.5703125" style="4" customWidth="1"/>
    <col min="14311" max="14312" width="11.5703125" style="4" customWidth="1"/>
    <col min="14313" max="14313" width="9.28515625" style="4" customWidth="1"/>
    <col min="14314" max="14314" width="8.5703125" style="4" customWidth="1"/>
    <col min="14315" max="14315" width="10.85546875" style="4" customWidth="1"/>
    <col min="14316" max="14316" width="11.42578125" style="4" customWidth="1"/>
    <col min="14317" max="14317" width="17.85546875" style="4" customWidth="1"/>
    <col min="14318" max="14318" width="15.42578125" style="4" customWidth="1"/>
    <col min="14319" max="14319" width="17" style="4" customWidth="1"/>
    <col min="14320" max="14320" width="14.28515625" style="4" customWidth="1"/>
    <col min="14321" max="14321" width="12.85546875" style="4" customWidth="1"/>
    <col min="14322" max="14323" width="14.140625" style="4" customWidth="1"/>
    <col min="14324" max="14324" width="10.7109375" style="4" customWidth="1"/>
    <col min="14325" max="14325" width="10" style="4" customWidth="1"/>
    <col min="14326" max="14326" width="9.140625" style="4"/>
    <col min="14327" max="14327" width="17.28515625" style="4" customWidth="1"/>
    <col min="14328" max="14533" width="9.140625" style="4"/>
    <col min="14534" max="14534" width="7.140625" style="4" customWidth="1"/>
    <col min="14535" max="14535" width="40.5703125" style="4" customWidth="1"/>
    <col min="14536" max="14536" width="18.85546875" style="4" bestFit="1" customWidth="1"/>
    <col min="14537" max="14537" width="10.140625" style="4" customWidth="1"/>
    <col min="14538" max="14538" width="11.42578125" style="4" bestFit="1" customWidth="1"/>
    <col min="14539" max="14564" width="9.140625" style="4"/>
    <col min="14565" max="14565" width="9.140625" style="4" customWidth="1"/>
    <col min="14566" max="14566" width="42.5703125" style="4" customWidth="1"/>
    <col min="14567" max="14568" width="11.5703125" style="4" customWidth="1"/>
    <col min="14569" max="14569" width="9.28515625" style="4" customWidth="1"/>
    <col min="14570" max="14570" width="8.5703125" style="4" customWidth="1"/>
    <col min="14571" max="14571" width="10.85546875" style="4" customWidth="1"/>
    <col min="14572" max="14572" width="11.42578125" style="4" customWidth="1"/>
    <col min="14573" max="14573" width="17.85546875" style="4" customWidth="1"/>
    <col min="14574" max="14574" width="15.42578125" style="4" customWidth="1"/>
    <col min="14575" max="14575" width="17" style="4" customWidth="1"/>
    <col min="14576" max="14576" width="14.28515625" style="4" customWidth="1"/>
    <col min="14577" max="14577" width="12.85546875" style="4" customWidth="1"/>
    <col min="14578" max="14579" width="14.140625" style="4" customWidth="1"/>
    <col min="14580" max="14580" width="10.7109375" style="4" customWidth="1"/>
    <col min="14581" max="14581" width="10" style="4" customWidth="1"/>
    <col min="14582" max="14582" width="9.140625" style="4"/>
    <col min="14583" max="14583" width="17.28515625" style="4" customWidth="1"/>
    <col min="14584" max="14789" width="9.140625" style="4"/>
    <col min="14790" max="14790" width="7.140625" style="4" customWidth="1"/>
    <col min="14791" max="14791" width="40.5703125" style="4" customWidth="1"/>
    <col min="14792" max="14792" width="18.85546875" style="4" bestFit="1" customWidth="1"/>
    <col min="14793" max="14793" width="10.140625" style="4" customWidth="1"/>
    <col min="14794" max="14794" width="11.42578125" style="4" bestFit="1" customWidth="1"/>
    <col min="14795" max="14820" width="9.140625" style="4"/>
    <col min="14821" max="14821" width="9.140625" style="4" customWidth="1"/>
    <col min="14822" max="14822" width="42.5703125" style="4" customWidth="1"/>
    <col min="14823" max="14824" width="11.5703125" style="4" customWidth="1"/>
    <col min="14825" max="14825" width="9.28515625" style="4" customWidth="1"/>
    <col min="14826" max="14826" width="8.5703125" style="4" customWidth="1"/>
    <col min="14827" max="14827" width="10.85546875" style="4" customWidth="1"/>
    <col min="14828" max="14828" width="11.42578125" style="4" customWidth="1"/>
    <col min="14829" max="14829" width="17.85546875" style="4" customWidth="1"/>
    <col min="14830" max="14830" width="15.42578125" style="4" customWidth="1"/>
    <col min="14831" max="14831" width="17" style="4" customWidth="1"/>
    <col min="14832" max="14832" width="14.28515625" style="4" customWidth="1"/>
    <col min="14833" max="14833" width="12.85546875" style="4" customWidth="1"/>
    <col min="14834" max="14835" width="14.140625" style="4" customWidth="1"/>
    <col min="14836" max="14836" width="10.7109375" style="4" customWidth="1"/>
    <col min="14837" max="14837" width="10" style="4" customWidth="1"/>
    <col min="14838" max="14838" width="9.140625" style="4"/>
    <col min="14839" max="14839" width="17.28515625" style="4" customWidth="1"/>
    <col min="14840" max="15045" width="9.140625" style="4"/>
    <col min="15046" max="15046" width="7.140625" style="4" customWidth="1"/>
    <col min="15047" max="15047" width="40.5703125" style="4" customWidth="1"/>
    <col min="15048" max="15048" width="18.85546875" style="4" bestFit="1" customWidth="1"/>
    <col min="15049" max="15049" width="10.140625" style="4" customWidth="1"/>
    <col min="15050" max="15050" width="11.42578125" style="4" bestFit="1" customWidth="1"/>
    <col min="15051" max="15076" width="9.140625" style="4"/>
    <col min="15077" max="15077" width="9.140625" style="4" customWidth="1"/>
    <col min="15078" max="15078" width="42.5703125" style="4" customWidth="1"/>
    <col min="15079" max="15080" width="11.5703125" style="4" customWidth="1"/>
    <col min="15081" max="15081" width="9.28515625" style="4" customWidth="1"/>
    <col min="15082" max="15082" width="8.5703125" style="4" customWidth="1"/>
    <col min="15083" max="15083" width="10.85546875" style="4" customWidth="1"/>
    <col min="15084" max="15084" width="11.42578125" style="4" customWidth="1"/>
    <col min="15085" max="15085" width="17.85546875" style="4" customWidth="1"/>
    <col min="15086" max="15086" width="15.42578125" style="4" customWidth="1"/>
    <col min="15087" max="15087" width="17" style="4" customWidth="1"/>
    <col min="15088" max="15088" width="14.28515625" style="4" customWidth="1"/>
    <col min="15089" max="15089" width="12.85546875" style="4" customWidth="1"/>
    <col min="15090" max="15091" width="14.140625" style="4" customWidth="1"/>
    <col min="15092" max="15092" width="10.7109375" style="4" customWidth="1"/>
    <col min="15093" max="15093" width="10" style="4" customWidth="1"/>
    <col min="15094" max="15094" width="9.140625" style="4"/>
    <col min="15095" max="15095" width="17.28515625" style="4" customWidth="1"/>
    <col min="15096" max="15301" width="9.140625" style="4"/>
    <col min="15302" max="15302" width="7.140625" style="4" customWidth="1"/>
    <col min="15303" max="15303" width="40.5703125" style="4" customWidth="1"/>
    <col min="15304" max="15304" width="18.85546875" style="4" bestFit="1" customWidth="1"/>
    <col min="15305" max="15305" width="10.140625" style="4" customWidth="1"/>
    <col min="15306" max="15306" width="11.42578125" style="4" bestFit="1" customWidth="1"/>
    <col min="15307" max="15332" width="9.140625" style="4"/>
    <col min="15333" max="15333" width="9.140625" style="4" customWidth="1"/>
    <col min="15334" max="15334" width="42.5703125" style="4" customWidth="1"/>
    <col min="15335" max="15336" width="11.5703125" style="4" customWidth="1"/>
    <col min="15337" max="15337" width="9.28515625" style="4" customWidth="1"/>
    <col min="15338" max="15338" width="8.5703125" style="4" customWidth="1"/>
    <col min="15339" max="15339" width="10.85546875" style="4" customWidth="1"/>
    <col min="15340" max="15340" width="11.42578125" style="4" customWidth="1"/>
    <col min="15341" max="15341" width="17.85546875" style="4" customWidth="1"/>
    <col min="15342" max="15342" width="15.42578125" style="4" customWidth="1"/>
    <col min="15343" max="15343" width="17" style="4" customWidth="1"/>
    <col min="15344" max="15344" width="14.28515625" style="4" customWidth="1"/>
    <col min="15345" max="15345" width="12.85546875" style="4" customWidth="1"/>
    <col min="15346" max="15347" width="14.140625" style="4" customWidth="1"/>
    <col min="15348" max="15348" width="10.7109375" style="4" customWidth="1"/>
    <col min="15349" max="15349" width="10" style="4" customWidth="1"/>
    <col min="15350" max="15350" width="9.140625" style="4"/>
    <col min="15351" max="15351" width="17.28515625" style="4" customWidth="1"/>
    <col min="15352" max="15557" width="9.140625" style="4"/>
    <col min="15558" max="15558" width="7.140625" style="4" customWidth="1"/>
    <col min="15559" max="15559" width="40.5703125" style="4" customWidth="1"/>
    <col min="15560" max="15560" width="18.85546875" style="4" bestFit="1" customWidth="1"/>
    <col min="15561" max="15561" width="10.140625" style="4" customWidth="1"/>
    <col min="15562" max="15562" width="11.42578125" style="4" bestFit="1" customWidth="1"/>
    <col min="15563" max="15588" width="9.140625" style="4"/>
    <col min="15589" max="15589" width="9.140625" style="4" customWidth="1"/>
    <col min="15590" max="15590" width="42.5703125" style="4" customWidth="1"/>
    <col min="15591" max="15592" width="11.5703125" style="4" customWidth="1"/>
    <col min="15593" max="15593" width="9.28515625" style="4" customWidth="1"/>
    <col min="15594" max="15594" width="8.5703125" style="4" customWidth="1"/>
    <col min="15595" max="15595" width="10.85546875" style="4" customWidth="1"/>
    <col min="15596" max="15596" width="11.42578125" style="4" customWidth="1"/>
    <col min="15597" max="15597" width="17.85546875" style="4" customWidth="1"/>
    <col min="15598" max="15598" width="15.42578125" style="4" customWidth="1"/>
    <col min="15599" max="15599" width="17" style="4" customWidth="1"/>
    <col min="15600" max="15600" width="14.28515625" style="4" customWidth="1"/>
    <col min="15601" max="15601" width="12.85546875" style="4" customWidth="1"/>
    <col min="15602" max="15603" width="14.140625" style="4" customWidth="1"/>
    <col min="15604" max="15604" width="10.7109375" style="4" customWidth="1"/>
    <col min="15605" max="15605" width="10" style="4" customWidth="1"/>
    <col min="15606" max="15606" width="9.140625" style="4"/>
    <col min="15607" max="15607" width="17.28515625" style="4" customWidth="1"/>
    <col min="15608" max="15813" width="9.140625" style="4"/>
    <col min="15814" max="15814" width="7.140625" style="4" customWidth="1"/>
    <col min="15815" max="15815" width="40.5703125" style="4" customWidth="1"/>
    <col min="15816" max="15816" width="18.85546875" style="4" bestFit="1" customWidth="1"/>
    <col min="15817" max="15817" width="10.140625" style="4" customWidth="1"/>
    <col min="15818" max="15818" width="11.42578125" style="4" bestFit="1" customWidth="1"/>
    <col min="15819" max="15844" width="9.140625" style="4"/>
    <col min="15845" max="15845" width="9.140625" style="4" customWidth="1"/>
    <col min="15846" max="15846" width="42.5703125" style="4" customWidth="1"/>
    <col min="15847" max="15848" width="11.5703125" style="4" customWidth="1"/>
    <col min="15849" max="15849" width="9.28515625" style="4" customWidth="1"/>
    <col min="15850" max="15850" width="8.5703125" style="4" customWidth="1"/>
    <col min="15851" max="15851" width="10.85546875" style="4" customWidth="1"/>
    <col min="15852" max="15852" width="11.42578125" style="4" customWidth="1"/>
    <col min="15853" max="15853" width="17.85546875" style="4" customWidth="1"/>
    <col min="15854" max="15854" width="15.42578125" style="4" customWidth="1"/>
    <col min="15855" max="15855" width="17" style="4" customWidth="1"/>
    <col min="15856" max="15856" width="14.28515625" style="4" customWidth="1"/>
    <col min="15857" max="15857" width="12.85546875" style="4" customWidth="1"/>
    <col min="15858" max="15859" width="14.140625" style="4" customWidth="1"/>
    <col min="15860" max="15860" width="10.7109375" style="4" customWidth="1"/>
    <col min="15861" max="15861" width="10" style="4" customWidth="1"/>
    <col min="15862" max="15862" width="9.140625" style="4"/>
    <col min="15863" max="15863" width="17.28515625" style="4" customWidth="1"/>
    <col min="15864" max="16069" width="9.140625" style="4"/>
    <col min="16070" max="16070" width="7.140625" style="4" customWidth="1"/>
    <col min="16071" max="16071" width="40.5703125" style="4" customWidth="1"/>
    <col min="16072" max="16072" width="18.85546875" style="4" bestFit="1" customWidth="1"/>
    <col min="16073" max="16073" width="10.140625" style="4" customWidth="1"/>
    <col min="16074" max="16074" width="11.42578125" style="4" bestFit="1" customWidth="1"/>
    <col min="16075" max="16100" width="9.140625" style="4"/>
    <col min="16101" max="16101" width="9.140625" style="4" customWidth="1"/>
    <col min="16102" max="16102" width="42.5703125" style="4" customWidth="1"/>
    <col min="16103" max="16104" width="11.5703125" style="4" customWidth="1"/>
    <col min="16105" max="16105" width="9.28515625" style="4" customWidth="1"/>
    <col min="16106" max="16106" width="8.5703125" style="4" customWidth="1"/>
    <col min="16107" max="16107" width="10.85546875" style="4" customWidth="1"/>
    <col min="16108" max="16108" width="11.42578125" style="4" customWidth="1"/>
    <col min="16109" max="16109" width="17.85546875" style="4" customWidth="1"/>
    <col min="16110" max="16110" width="15.42578125" style="4" customWidth="1"/>
    <col min="16111" max="16111" width="17" style="4" customWidth="1"/>
    <col min="16112" max="16112" width="14.28515625" style="4" customWidth="1"/>
    <col min="16113" max="16113" width="12.85546875" style="4" customWidth="1"/>
    <col min="16114" max="16115" width="14.140625" style="4" customWidth="1"/>
    <col min="16116" max="16116" width="10.7109375" style="4" customWidth="1"/>
    <col min="16117" max="16117" width="10" style="4" customWidth="1"/>
    <col min="16118" max="16118" width="9.140625" style="4"/>
    <col min="16119" max="16119" width="17.28515625" style="4" customWidth="1"/>
    <col min="16120" max="16325" width="9.140625" style="4"/>
    <col min="16326" max="16326" width="7.140625" style="4" customWidth="1"/>
    <col min="16327" max="16327" width="40.5703125" style="4" customWidth="1"/>
    <col min="16328" max="16328" width="18.85546875" style="4" bestFit="1" customWidth="1"/>
    <col min="16329" max="16329" width="10.140625" style="4" customWidth="1"/>
    <col min="16330" max="16330" width="11.42578125" style="4" bestFit="1" customWidth="1"/>
    <col min="16331" max="16384" width="9.140625" style="4"/>
  </cols>
  <sheetData>
    <row r="1" spans="1:15" ht="66.75" customHeight="1" x14ac:dyDescent="0.2">
      <c r="B1" s="40" t="s">
        <v>220</v>
      </c>
      <c r="C1" s="40"/>
      <c r="D1" s="40"/>
      <c r="E1" s="40"/>
      <c r="F1" s="40"/>
    </row>
    <row r="2" spans="1:15" ht="55.5" customHeight="1" x14ac:dyDescent="0.2">
      <c r="A2" s="28"/>
      <c r="B2" s="2"/>
      <c r="C2" s="42" t="s">
        <v>202</v>
      </c>
      <c r="D2" s="42"/>
      <c r="E2" s="42"/>
      <c r="F2" s="42"/>
    </row>
    <row r="3" spans="1:15" ht="44.25" customHeight="1" x14ac:dyDescent="0.2">
      <c r="A3" s="43" t="s">
        <v>213</v>
      </c>
      <c r="B3" s="43"/>
      <c r="C3" s="43"/>
      <c r="D3" s="43"/>
      <c r="E3" s="43"/>
      <c r="F3" s="43"/>
    </row>
    <row r="4" spans="1:15" ht="38.25" x14ac:dyDescent="0.2">
      <c r="A4" s="5" t="s">
        <v>30</v>
      </c>
      <c r="B4" s="5" t="s">
        <v>31</v>
      </c>
      <c r="C4" s="6" t="s">
        <v>203</v>
      </c>
      <c r="D4" s="31" t="s">
        <v>34</v>
      </c>
      <c r="E4" s="6" t="s">
        <v>204</v>
      </c>
      <c r="F4" s="32" t="s">
        <v>205</v>
      </c>
    </row>
    <row r="5" spans="1:15" x14ac:dyDescent="0.2">
      <c r="A5" s="19" t="s">
        <v>192</v>
      </c>
      <c r="B5" s="20" t="s">
        <v>214</v>
      </c>
      <c r="C5" s="7">
        <f>IF(ISNUMBER(VLOOKUP($A$4:$A$78,'[1]Итог ср ПВГ'!$B$2:$F$93,5,FALSE))=FALSE,0,VLOOKUP($A$4:$A$78,'[1]Итог ср ПВГ'!$B$2:$F$93,5,FALSE))</f>
        <v>1.1126</v>
      </c>
      <c r="D5" s="7">
        <v>1</v>
      </c>
      <c r="E5" s="9">
        <v>589.09</v>
      </c>
      <c r="F5" s="33">
        <v>564.29999999999995</v>
      </c>
      <c r="L5" s="12"/>
      <c r="M5" s="12"/>
      <c r="N5" s="12"/>
      <c r="O5" s="12"/>
    </row>
    <row r="6" spans="1:15" x14ac:dyDescent="0.2">
      <c r="A6" s="19" t="s">
        <v>215</v>
      </c>
      <c r="B6" s="20" t="s">
        <v>128</v>
      </c>
      <c r="C6" s="7">
        <f>IF(ISNUMBER(VLOOKUP($A$4:$A$78,'[1]Итог ср ПВГ'!$B$2:$F$93,5,FALSE))=FALSE,0,VLOOKUP($A$4:$A$78,'[1]Итог ср ПВГ'!$B$2:$F$93,5,FALSE))</f>
        <v>1.0373000000000001</v>
      </c>
      <c r="D6" s="7">
        <v>1.2</v>
      </c>
      <c r="E6" s="9">
        <v>659.06</v>
      </c>
      <c r="F6" s="33">
        <v>631.33000000000004</v>
      </c>
      <c r="L6" s="12"/>
      <c r="M6" s="12"/>
      <c r="N6" s="12"/>
      <c r="O6" s="12"/>
    </row>
    <row r="7" spans="1:15" x14ac:dyDescent="0.2">
      <c r="A7" s="19" t="s">
        <v>41</v>
      </c>
      <c r="B7" s="20" t="s">
        <v>42</v>
      </c>
      <c r="C7" s="7">
        <f>IF(ISNUMBER(VLOOKUP($A$4:$A$78,'[1]Итог ср ПВГ'!$B$2:$F$93,5,FALSE))=FALSE,0,VLOOKUP($A$4:$A$78,'[1]Итог ср ПВГ'!$B$2:$F$93,5,FALSE))</f>
        <v>1.0627</v>
      </c>
      <c r="D7" s="7">
        <v>1</v>
      </c>
      <c r="E7" s="9">
        <v>562.66999999999996</v>
      </c>
      <c r="F7" s="33">
        <v>538.99</v>
      </c>
      <c r="L7" s="12"/>
      <c r="M7" s="12"/>
      <c r="N7" s="12"/>
      <c r="O7" s="12"/>
    </row>
    <row r="8" spans="1:15" x14ac:dyDescent="0.2">
      <c r="A8" s="19" t="s">
        <v>48</v>
      </c>
      <c r="B8" s="20" t="s">
        <v>206</v>
      </c>
      <c r="C8" s="7">
        <f>IF(ISNUMBER(VLOOKUP($A$4:$A$78,'[1]Итог ср ПВГ'!$B$2:$F$93,5,FALSE))=FALSE,0,VLOOKUP($A$4:$A$78,'[1]Итог ср ПВГ'!$B$2:$F$93,5,FALSE))</f>
        <v>0.94320000000000004</v>
      </c>
      <c r="D8" s="7">
        <v>1</v>
      </c>
      <c r="E8" s="9">
        <v>499.4</v>
      </c>
      <c r="F8" s="33">
        <v>478.39</v>
      </c>
      <c r="L8" s="12"/>
      <c r="M8" s="12"/>
      <c r="N8" s="12"/>
      <c r="O8" s="12"/>
    </row>
    <row r="9" spans="1:15" x14ac:dyDescent="0.2">
      <c r="A9" s="19" t="s">
        <v>50</v>
      </c>
      <c r="B9" s="20" t="s">
        <v>51</v>
      </c>
      <c r="C9" s="7">
        <f>IF(ISNUMBER(VLOOKUP($A$4:$A$78,'[1]Итог ср ПВГ'!$B$2:$F$93,5,FALSE))=FALSE,0,VLOOKUP($A$4:$A$78,'[1]Итог ср ПВГ'!$B$2:$F$93,5,FALSE))</f>
        <v>0.97309999999999997</v>
      </c>
      <c r="D9" s="7">
        <v>1</v>
      </c>
      <c r="E9" s="9">
        <v>515.23</v>
      </c>
      <c r="F9" s="33">
        <v>493.55</v>
      </c>
      <c r="L9" s="12"/>
      <c r="M9" s="12"/>
      <c r="N9" s="12"/>
      <c r="O9" s="12"/>
    </row>
    <row r="10" spans="1:15" x14ac:dyDescent="0.2">
      <c r="A10" s="19" t="s">
        <v>46</v>
      </c>
      <c r="B10" s="20" t="s">
        <v>47</v>
      </c>
      <c r="C10" s="7">
        <f>IF(ISNUMBER(VLOOKUP($A$4:$A$78,'[1]Итог ср ПВГ'!$B$2:$F$93,5,FALSE))=FALSE,0,VLOOKUP($A$4:$A$78,'[1]Итог ср ПВГ'!$B$2:$F$93,5,FALSE))</f>
        <v>0.98629999999999995</v>
      </c>
      <c r="D10" s="7">
        <v>1</v>
      </c>
      <c r="E10" s="9">
        <v>522.22</v>
      </c>
      <c r="F10" s="33">
        <v>500.25</v>
      </c>
      <c r="L10" s="12"/>
      <c r="M10" s="12"/>
      <c r="N10" s="12"/>
      <c r="O10" s="12"/>
    </row>
    <row r="11" spans="1:15" x14ac:dyDescent="0.2">
      <c r="A11" s="19" t="s">
        <v>129</v>
      </c>
      <c r="B11" s="20" t="s">
        <v>130</v>
      </c>
      <c r="C11" s="7">
        <f>IF(ISNUMBER(VLOOKUP($A$4:$A$78,'[1]Итог ср ПВГ'!$B$2:$F$93,5,FALSE))=FALSE,0,VLOOKUP($A$4:$A$78,'[1]Итог ср ПВГ'!$B$2:$F$93,5,FALSE))</f>
        <v>1.0550999999999999</v>
      </c>
      <c r="D11" s="7">
        <v>1</v>
      </c>
      <c r="E11" s="9">
        <v>558.64</v>
      </c>
      <c r="F11" s="33">
        <v>535.13</v>
      </c>
      <c r="L11" s="12"/>
      <c r="M11" s="12"/>
      <c r="N11" s="12"/>
      <c r="O11" s="12"/>
    </row>
    <row r="12" spans="1:15" x14ac:dyDescent="0.2">
      <c r="A12" s="19" t="s">
        <v>131</v>
      </c>
      <c r="B12" s="20" t="s">
        <v>207</v>
      </c>
      <c r="C12" s="7">
        <f>IF(ISNUMBER(VLOOKUP($A$4:$A$78,'[1]Итог ср ПВГ'!$B$2:$F$93,5,FALSE))=FALSE,0,VLOOKUP($A$4:$A$78,'[1]Итог ср ПВГ'!$B$2:$F$93,5,FALSE))</f>
        <v>1.0161</v>
      </c>
      <c r="D12" s="7">
        <v>1.2</v>
      </c>
      <c r="E12" s="9">
        <v>645.59</v>
      </c>
      <c r="F12" s="33">
        <v>618.41999999999996</v>
      </c>
      <c r="L12" s="12"/>
      <c r="M12" s="12"/>
      <c r="N12" s="12"/>
      <c r="O12" s="12"/>
    </row>
    <row r="13" spans="1:15" x14ac:dyDescent="0.2">
      <c r="A13" s="19" t="s">
        <v>58</v>
      </c>
      <c r="B13" s="20" t="s">
        <v>0</v>
      </c>
      <c r="C13" s="7">
        <f>IF(ISNUMBER(VLOOKUP($A$4:$A$78,'[1]Итог ср ПВГ'!$B$2:$F$93,5,FALSE))=FALSE,0,VLOOKUP($A$4:$A$78,'[1]Итог ср ПВГ'!$B$2:$F$93,5,FALSE))</f>
        <v>1.0024</v>
      </c>
      <c r="D13" s="7">
        <v>1</v>
      </c>
      <c r="E13" s="9">
        <v>530.74</v>
      </c>
      <c r="F13" s="33">
        <v>508.41</v>
      </c>
      <c r="L13" s="12"/>
      <c r="M13" s="12"/>
      <c r="N13" s="12"/>
      <c r="O13" s="12"/>
    </row>
    <row r="14" spans="1:15" x14ac:dyDescent="0.2">
      <c r="A14" s="19" t="s">
        <v>132</v>
      </c>
      <c r="B14" s="20" t="s">
        <v>133</v>
      </c>
      <c r="C14" s="7">
        <f>IF(ISNUMBER(VLOOKUP($A$4:$A$78,'[1]Итог ср ПВГ'!$B$2:$F$93,5,FALSE))=FALSE,0,VLOOKUP($A$4:$A$78,'[1]Итог ср ПВГ'!$B$2:$F$93,5,FALSE))</f>
        <v>1.0156000000000001</v>
      </c>
      <c r="D14" s="7">
        <v>1</v>
      </c>
      <c r="E14" s="9">
        <v>537.73</v>
      </c>
      <c r="F14" s="33">
        <v>515.1</v>
      </c>
      <c r="L14" s="12"/>
      <c r="M14" s="12"/>
      <c r="N14" s="12"/>
      <c r="O14" s="12"/>
    </row>
    <row r="15" spans="1:15" x14ac:dyDescent="0.2">
      <c r="A15" s="19" t="s">
        <v>197</v>
      </c>
      <c r="B15" s="20" t="s">
        <v>216</v>
      </c>
      <c r="C15" s="7">
        <f>IF(ISNUMBER(VLOOKUP($A$4:$A$78,'[1]Итог ср ПВГ'!$B$2:$F$93,5,FALSE))=FALSE,0,VLOOKUP($A$4:$A$78,'[1]Итог ср ПВГ'!$B$2:$F$93,5,FALSE))</f>
        <v>1.0041</v>
      </c>
      <c r="D15" s="7">
        <v>0.9</v>
      </c>
      <c r="E15" s="9">
        <v>478.48</v>
      </c>
      <c r="F15" s="33">
        <v>458.35</v>
      </c>
      <c r="L15" s="12"/>
      <c r="M15" s="12"/>
      <c r="N15" s="12"/>
      <c r="O15" s="12"/>
    </row>
    <row r="16" spans="1:15" x14ac:dyDescent="0.2">
      <c r="A16" s="19" t="s">
        <v>61</v>
      </c>
      <c r="B16" s="20" t="s">
        <v>13</v>
      </c>
      <c r="C16" s="7">
        <f>IF(ISNUMBER(VLOOKUP($A$4:$A$78,'[1]Итог ср ПВГ'!$B$2:$F$93,5,FALSE))=FALSE,0,VLOOKUP($A$4:$A$78,'[1]Итог ср ПВГ'!$B$2:$F$93,5,FALSE))</f>
        <v>1.0103</v>
      </c>
      <c r="D16" s="7">
        <v>0.9</v>
      </c>
      <c r="E16" s="9">
        <v>481.43</v>
      </c>
      <c r="F16" s="33">
        <v>461.17</v>
      </c>
      <c r="L16" s="12"/>
      <c r="M16" s="12"/>
      <c r="N16" s="12"/>
      <c r="O16" s="12"/>
    </row>
    <row r="17" spans="1:15" x14ac:dyDescent="0.2">
      <c r="A17" s="19" t="s">
        <v>62</v>
      </c>
      <c r="B17" s="20" t="s">
        <v>14</v>
      </c>
      <c r="C17" s="7">
        <f>IF(ISNUMBER(VLOOKUP($A$4:$A$78,'[1]Итог ср ПВГ'!$B$2:$F$93,5,FALSE))=FALSE,0,VLOOKUP($A$4:$A$78,'[1]Итог ср ПВГ'!$B$2:$F$93,5,FALSE))</f>
        <v>0.98909999999999998</v>
      </c>
      <c r="D17" s="7">
        <v>0.9</v>
      </c>
      <c r="E17" s="9">
        <v>471.33</v>
      </c>
      <c r="F17" s="33">
        <v>451.5</v>
      </c>
      <c r="L17" s="12"/>
      <c r="M17" s="12"/>
      <c r="N17" s="12"/>
      <c r="O17" s="12"/>
    </row>
    <row r="18" spans="1:15" x14ac:dyDescent="0.2">
      <c r="A18" s="19" t="s">
        <v>63</v>
      </c>
      <c r="B18" s="20" t="s">
        <v>15</v>
      </c>
      <c r="C18" s="7">
        <f>IF(ISNUMBER(VLOOKUP($A$4:$A$78,'[1]Итог ср ПВГ'!$B$2:$F$93,5,FALSE))=FALSE,0,VLOOKUP($A$4:$A$78,'[1]Итог ср ПВГ'!$B$2:$F$93,5,FALSE))</f>
        <v>0.97629999999999995</v>
      </c>
      <c r="D18" s="7">
        <v>0.9</v>
      </c>
      <c r="E18" s="9">
        <v>465.23</v>
      </c>
      <c r="F18" s="33">
        <v>445.65</v>
      </c>
      <c r="L18" s="12"/>
      <c r="M18" s="12"/>
      <c r="N18" s="12"/>
      <c r="O18" s="12"/>
    </row>
    <row r="19" spans="1:15" x14ac:dyDescent="0.2">
      <c r="A19" s="19" t="s">
        <v>64</v>
      </c>
      <c r="B19" s="20" t="s">
        <v>16</v>
      </c>
      <c r="C19" s="7">
        <f>IF(ISNUMBER(VLOOKUP($A$4:$A$78,'[1]Итог ср ПВГ'!$B$2:$F$93,5,FALSE))=FALSE,0,VLOOKUP($A$4:$A$78,'[1]Итог ср ПВГ'!$B$2:$F$93,5,FALSE))</f>
        <v>0.99519999999999997</v>
      </c>
      <c r="D19" s="7">
        <v>0.9</v>
      </c>
      <c r="E19" s="9">
        <v>474.24</v>
      </c>
      <c r="F19" s="33">
        <v>454.28</v>
      </c>
      <c r="L19" s="12"/>
      <c r="M19" s="12"/>
      <c r="N19" s="12"/>
      <c r="O19" s="12"/>
    </row>
    <row r="20" spans="1:15" x14ac:dyDescent="0.2">
      <c r="A20" s="19" t="s">
        <v>65</v>
      </c>
      <c r="B20" s="20" t="s">
        <v>2</v>
      </c>
      <c r="C20" s="7">
        <f>IF(ISNUMBER(VLOOKUP($A$4:$A$78,'[1]Итог ср ПВГ'!$B$2:$F$93,5,FALSE))=FALSE,0,VLOOKUP($A$4:$A$78,'[1]Итог ср ПВГ'!$B$2:$F$93,5,FALSE))</f>
        <v>1.0073000000000001</v>
      </c>
      <c r="D20" s="7">
        <v>0.9</v>
      </c>
      <c r="E20" s="9">
        <v>480</v>
      </c>
      <c r="F20" s="33">
        <v>459.8</v>
      </c>
      <c r="L20" s="12"/>
      <c r="M20" s="12"/>
      <c r="N20" s="12"/>
      <c r="O20" s="12"/>
    </row>
    <row r="21" spans="1:15" x14ac:dyDescent="0.2">
      <c r="A21" s="19" t="s">
        <v>66</v>
      </c>
      <c r="B21" s="20" t="s">
        <v>17</v>
      </c>
      <c r="C21" s="7">
        <f>IF(ISNUMBER(VLOOKUP($A$4:$A$78,'[1]Итог ср ПВГ'!$B$2:$F$93,5,FALSE))=FALSE,0,VLOOKUP($A$4:$A$78,'[1]Итог ср ПВГ'!$B$2:$F$93,5,FALSE))</f>
        <v>0.99590000000000001</v>
      </c>
      <c r="D21" s="7">
        <v>0.9</v>
      </c>
      <c r="E21" s="9">
        <v>474.57</v>
      </c>
      <c r="F21" s="33">
        <v>454.6</v>
      </c>
      <c r="L21" s="12"/>
      <c r="M21" s="12"/>
      <c r="N21" s="12"/>
      <c r="O21" s="12"/>
    </row>
    <row r="22" spans="1:15" x14ac:dyDescent="0.2">
      <c r="A22" s="19" t="s">
        <v>67</v>
      </c>
      <c r="B22" s="20" t="s">
        <v>3</v>
      </c>
      <c r="C22" s="7">
        <f>IF(ISNUMBER(VLOOKUP($A$4:$A$78,'[1]Итог ср ПВГ'!$B$2:$F$93,5,FALSE))=FALSE,0,VLOOKUP($A$4:$A$78,'[1]Итог ср ПВГ'!$B$2:$F$93,5,FALSE))</f>
        <v>1.0036</v>
      </c>
      <c r="D22" s="7">
        <v>0.9</v>
      </c>
      <c r="E22" s="9">
        <v>478.24</v>
      </c>
      <c r="F22" s="33">
        <v>458.12</v>
      </c>
      <c r="L22" s="12"/>
      <c r="M22" s="12"/>
      <c r="N22" s="12"/>
      <c r="O22" s="12"/>
    </row>
    <row r="23" spans="1:15" x14ac:dyDescent="0.2">
      <c r="A23" s="19" t="s">
        <v>68</v>
      </c>
      <c r="B23" s="20" t="s">
        <v>18</v>
      </c>
      <c r="C23" s="7">
        <f>IF(ISNUMBER(VLOOKUP($A$4:$A$78,'[1]Итог ср ПВГ'!$B$2:$F$93,5,FALSE))=FALSE,0,VLOOKUP($A$4:$A$78,'[1]Итог ср ПВГ'!$B$2:$F$93,5,FALSE))</f>
        <v>1.0051000000000001</v>
      </c>
      <c r="D23" s="7">
        <v>0.9</v>
      </c>
      <c r="E23" s="9">
        <v>478.95</v>
      </c>
      <c r="F23" s="33">
        <v>458.8</v>
      </c>
      <c r="L23" s="12"/>
      <c r="M23" s="12"/>
      <c r="N23" s="12"/>
      <c r="O23" s="12"/>
    </row>
    <row r="24" spans="1:15" x14ac:dyDescent="0.2">
      <c r="A24" s="19" t="s">
        <v>69</v>
      </c>
      <c r="B24" s="20" t="s">
        <v>4</v>
      </c>
      <c r="C24" s="7">
        <f>IF(ISNUMBER(VLOOKUP($A$4:$A$78,'[1]Итог ср ПВГ'!$B$2:$F$93,5,FALSE))=FALSE,0,VLOOKUP($A$4:$A$78,'[1]Итог ср ПВГ'!$B$2:$F$93,5,FALSE))</f>
        <v>0.99960000000000004</v>
      </c>
      <c r="D24" s="7">
        <v>0.9</v>
      </c>
      <c r="E24" s="9">
        <v>476.33</v>
      </c>
      <c r="F24" s="33">
        <v>456.29</v>
      </c>
      <c r="L24" s="12"/>
      <c r="M24" s="12"/>
      <c r="N24" s="12"/>
      <c r="O24" s="12"/>
    </row>
    <row r="25" spans="1:15" x14ac:dyDescent="0.2">
      <c r="A25" s="19" t="s">
        <v>70</v>
      </c>
      <c r="B25" s="20" t="s">
        <v>19</v>
      </c>
      <c r="C25" s="7">
        <f>IF(ISNUMBER(VLOOKUP($A$4:$A$78,'[1]Итог ср ПВГ'!$B$2:$F$93,5,FALSE))=FALSE,0,VLOOKUP($A$4:$A$78,'[1]Итог ср ПВГ'!$B$2:$F$93,5,FALSE))</f>
        <v>0.98870000000000002</v>
      </c>
      <c r="D25" s="7">
        <v>0.9</v>
      </c>
      <c r="E25" s="9">
        <v>471.14</v>
      </c>
      <c r="F25" s="33">
        <v>451.32</v>
      </c>
      <c r="L25" s="12"/>
      <c r="M25" s="12"/>
      <c r="N25" s="12"/>
      <c r="O25" s="12"/>
    </row>
    <row r="26" spans="1:15" x14ac:dyDescent="0.2">
      <c r="A26" s="19" t="s">
        <v>71</v>
      </c>
      <c r="B26" s="20" t="s">
        <v>5</v>
      </c>
      <c r="C26" s="7">
        <f>IF(ISNUMBER(VLOOKUP($A$4:$A$78,'[1]Итог ср ПВГ'!$B$2:$F$93,5,FALSE))=FALSE,0,VLOOKUP($A$4:$A$78,'[1]Итог ср ПВГ'!$B$2:$F$93,5,FALSE))</f>
        <v>1.0161</v>
      </c>
      <c r="D26" s="7">
        <v>0.9</v>
      </c>
      <c r="E26" s="9">
        <v>484.2</v>
      </c>
      <c r="F26" s="33">
        <v>463.83</v>
      </c>
      <c r="L26" s="12"/>
      <c r="M26" s="12"/>
      <c r="N26" s="12"/>
      <c r="O26" s="12"/>
    </row>
    <row r="27" spans="1:15" x14ac:dyDescent="0.2">
      <c r="A27" s="19" t="s">
        <v>72</v>
      </c>
      <c r="B27" s="20" t="s">
        <v>6</v>
      </c>
      <c r="C27" s="7">
        <f>IF(ISNUMBER(VLOOKUP($A$4:$A$78,'[1]Итог ср ПВГ'!$B$2:$F$93,5,FALSE))=FALSE,0,VLOOKUP($A$4:$A$78,'[1]Итог ср ПВГ'!$B$2:$F$93,5,FALSE))</f>
        <v>1.0056</v>
      </c>
      <c r="D27" s="7">
        <v>0.9</v>
      </c>
      <c r="E27" s="9">
        <v>479.19</v>
      </c>
      <c r="F27" s="33">
        <v>459.03</v>
      </c>
      <c r="L27" s="12"/>
      <c r="M27" s="12"/>
      <c r="N27" s="12"/>
      <c r="O27" s="12"/>
    </row>
    <row r="28" spans="1:15" x14ac:dyDescent="0.2">
      <c r="A28" s="19" t="s">
        <v>73</v>
      </c>
      <c r="B28" s="20" t="s">
        <v>20</v>
      </c>
      <c r="C28" s="7">
        <f>IF(ISNUMBER(VLOOKUP($A$4:$A$78,'[1]Итог ср ПВГ'!$B$2:$F$93,5,FALSE))=FALSE,0,VLOOKUP($A$4:$A$78,'[1]Итог ср ПВГ'!$B$2:$F$93,5,FALSE))</f>
        <v>1.0022</v>
      </c>
      <c r="D28" s="7">
        <v>0.9</v>
      </c>
      <c r="E28" s="9">
        <v>477.57</v>
      </c>
      <c r="F28" s="33">
        <v>457.47</v>
      </c>
      <c r="L28" s="12"/>
      <c r="M28" s="12"/>
      <c r="N28" s="12"/>
      <c r="O28" s="12"/>
    </row>
    <row r="29" spans="1:15" x14ac:dyDescent="0.2">
      <c r="A29" s="19" t="s">
        <v>74</v>
      </c>
      <c r="B29" s="20" t="s">
        <v>75</v>
      </c>
      <c r="C29" s="7">
        <f>IF(ISNUMBER(VLOOKUP($A$4:$A$78,'[1]Итог ср ПВГ'!$B$2:$F$93,5,FALSE))=FALSE,0,VLOOKUP($A$4:$A$78,'[1]Итог ср ПВГ'!$B$2:$F$93,5,FALSE))</f>
        <v>0.99660000000000004</v>
      </c>
      <c r="D29" s="7">
        <v>0.9</v>
      </c>
      <c r="E29" s="9">
        <v>474.9</v>
      </c>
      <c r="F29" s="33">
        <v>454.92</v>
      </c>
      <c r="L29" s="12"/>
      <c r="M29" s="12"/>
      <c r="N29" s="12"/>
      <c r="O29" s="12"/>
    </row>
    <row r="30" spans="1:15" x14ac:dyDescent="0.2">
      <c r="A30" s="19" t="s">
        <v>76</v>
      </c>
      <c r="B30" s="20" t="s">
        <v>7</v>
      </c>
      <c r="C30" s="7">
        <f>IF(ISNUMBER(VLOOKUP($A$4:$A$78,'[1]Итог ср ПВГ'!$B$2:$F$93,5,FALSE))=FALSE,0,VLOOKUP($A$4:$A$78,'[1]Итог ср ПВГ'!$B$2:$F$93,5,FALSE))</f>
        <v>1.0202</v>
      </c>
      <c r="D30" s="7">
        <v>0.9</v>
      </c>
      <c r="E30" s="9">
        <v>486.15</v>
      </c>
      <c r="F30" s="33">
        <v>465.69</v>
      </c>
      <c r="L30" s="12"/>
      <c r="M30" s="12"/>
      <c r="N30" s="12"/>
      <c r="O30" s="12"/>
    </row>
    <row r="31" spans="1:15" x14ac:dyDescent="0.2">
      <c r="A31" s="19" t="s">
        <v>77</v>
      </c>
      <c r="B31" s="20" t="s">
        <v>8</v>
      </c>
      <c r="C31" s="7">
        <f>IF(ISNUMBER(VLOOKUP($A$4:$A$78,'[1]Итог ср ПВГ'!$B$2:$F$93,5,FALSE))=FALSE,0,VLOOKUP($A$4:$A$78,'[1]Итог ср ПВГ'!$B$2:$F$93,5,FALSE))</f>
        <v>0.99629999999999996</v>
      </c>
      <c r="D31" s="7">
        <v>0.9</v>
      </c>
      <c r="E31" s="9">
        <v>474.76</v>
      </c>
      <c r="F31" s="33">
        <v>454.78</v>
      </c>
      <c r="L31" s="12"/>
      <c r="M31" s="12"/>
      <c r="N31" s="12"/>
      <c r="O31" s="12"/>
    </row>
    <row r="32" spans="1:15" x14ac:dyDescent="0.2">
      <c r="A32" s="19" t="s">
        <v>78</v>
      </c>
      <c r="B32" s="20" t="s">
        <v>9</v>
      </c>
      <c r="C32" s="7">
        <f>IF(ISNUMBER(VLOOKUP($A$4:$A$78,'[1]Итог ср ПВГ'!$B$2:$F$93,5,FALSE))=FALSE,0,VLOOKUP($A$4:$A$78,'[1]Итог ср ПВГ'!$B$2:$F$93,5,FALSE))</f>
        <v>1.0043</v>
      </c>
      <c r="D32" s="7">
        <v>0.9</v>
      </c>
      <c r="E32" s="9">
        <v>478.57</v>
      </c>
      <c r="F32" s="33">
        <v>458.43</v>
      </c>
      <c r="L32" s="12"/>
      <c r="M32" s="12"/>
      <c r="N32" s="12"/>
      <c r="O32" s="12"/>
    </row>
    <row r="33" spans="1:15" x14ac:dyDescent="0.2">
      <c r="A33" s="19" t="s">
        <v>79</v>
      </c>
      <c r="B33" s="20" t="s">
        <v>10</v>
      </c>
      <c r="C33" s="7">
        <f>IF(ISNUMBER(VLOOKUP($A$4:$A$78,'[1]Итог ср ПВГ'!$B$2:$F$93,5,FALSE))=FALSE,0,VLOOKUP($A$4:$A$78,'[1]Итог ср ПВГ'!$B$2:$F$93,5,FALSE))</f>
        <v>1.0063</v>
      </c>
      <c r="D33" s="7">
        <v>0.9</v>
      </c>
      <c r="E33" s="9">
        <v>479.53</v>
      </c>
      <c r="F33" s="33">
        <v>459.35</v>
      </c>
      <c r="L33" s="12"/>
      <c r="M33" s="12"/>
      <c r="N33" s="12"/>
      <c r="O33" s="12"/>
    </row>
    <row r="34" spans="1:15" x14ac:dyDescent="0.2">
      <c r="A34" s="19" t="s">
        <v>80</v>
      </c>
      <c r="B34" s="20" t="s">
        <v>21</v>
      </c>
      <c r="C34" s="7">
        <f>IF(ISNUMBER(VLOOKUP($A$4:$A$78,'[1]Итог ср ПВГ'!$B$2:$F$93,5,FALSE))=FALSE,0,VLOOKUP($A$4:$A$78,'[1]Итог ср ПВГ'!$B$2:$F$93,5,FALSE))</f>
        <v>0.97889999999999999</v>
      </c>
      <c r="D34" s="7">
        <v>0.9</v>
      </c>
      <c r="E34" s="9">
        <v>466.47</v>
      </c>
      <c r="F34" s="33">
        <v>446.84</v>
      </c>
      <c r="L34" s="12"/>
      <c r="M34" s="12"/>
      <c r="N34" s="12"/>
      <c r="O34" s="12"/>
    </row>
    <row r="35" spans="1:15" x14ac:dyDescent="0.2">
      <c r="A35" s="19" t="s">
        <v>198</v>
      </c>
      <c r="B35" s="20" t="s">
        <v>217</v>
      </c>
      <c r="C35" s="7">
        <f>IF(ISNUMBER(VLOOKUP($A$4:$A$78,'[1]Итог ср ПВГ'!$B$2:$F$93,5,FALSE))=FALSE,0,VLOOKUP($A$4:$A$78,'[1]Итог ср ПВГ'!$B$2:$F$93,5,FALSE))</f>
        <v>1.0235000000000001</v>
      </c>
      <c r="D35" s="7">
        <v>0.9</v>
      </c>
      <c r="E35" s="9">
        <v>487.72</v>
      </c>
      <c r="F35" s="33">
        <v>467.2</v>
      </c>
      <c r="L35" s="12"/>
      <c r="M35" s="12"/>
      <c r="N35" s="12"/>
      <c r="O35" s="12"/>
    </row>
    <row r="36" spans="1:15" x14ac:dyDescent="0.2">
      <c r="A36" s="19" t="s">
        <v>199</v>
      </c>
      <c r="B36" s="20" t="s">
        <v>218</v>
      </c>
      <c r="C36" s="7">
        <f>IF(ISNUMBER(VLOOKUP($A$4:$A$78,'[1]Итог ср ПВГ'!$B$2:$F$93,5,FALSE))=FALSE,0,VLOOKUP($A$4:$A$78,'[1]Итог ср ПВГ'!$B$2:$F$93,5,FALSE))</f>
        <v>1.0144</v>
      </c>
      <c r="D36" s="7">
        <v>0.9</v>
      </c>
      <c r="E36" s="9">
        <v>483.38</v>
      </c>
      <c r="F36" s="33">
        <v>463.04</v>
      </c>
      <c r="L36" s="12"/>
      <c r="M36" s="12"/>
      <c r="N36" s="12"/>
      <c r="O36" s="12"/>
    </row>
    <row r="37" spans="1:15" x14ac:dyDescent="0.2">
      <c r="A37" s="19" t="s">
        <v>81</v>
      </c>
      <c r="B37" s="20" t="s">
        <v>11</v>
      </c>
      <c r="C37" s="7">
        <f>IF(ISNUMBER(VLOOKUP($A$4:$A$78,'[1]Итог ср ПВГ'!$B$2:$F$93,5,FALSE))=FALSE,0,VLOOKUP($A$4:$A$78,'[1]Итог ср ПВГ'!$B$2:$F$93,5,FALSE))</f>
        <v>1.0041</v>
      </c>
      <c r="D37" s="7">
        <v>0.9</v>
      </c>
      <c r="E37" s="9">
        <v>478.48</v>
      </c>
      <c r="F37" s="33">
        <v>458.35</v>
      </c>
      <c r="L37" s="12"/>
      <c r="M37" s="12"/>
      <c r="N37" s="12"/>
      <c r="O37" s="12"/>
    </row>
    <row r="38" spans="1:15" x14ac:dyDescent="0.2">
      <c r="A38" s="19" t="s">
        <v>82</v>
      </c>
      <c r="B38" s="20" t="s">
        <v>12</v>
      </c>
      <c r="C38" s="7">
        <f>IF(ISNUMBER(VLOOKUP($A$4:$A$78,'[1]Итог ср ПВГ'!$B$2:$F$93,5,FALSE))=FALSE,0,VLOOKUP($A$4:$A$78,'[1]Итог ср ПВГ'!$B$2:$F$93,5,FALSE))</f>
        <v>1.0227999999999999</v>
      </c>
      <c r="D38" s="7">
        <v>0.9</v>
      </c>
      <c r="E38" s="9">
        <v>487.39</v>
      </c>
      <c r="F38" s="33">
        <v>466.88</v>
      </c>
      <c r="L38" s="12"/>
      <c r="M38" s="12"/>
      <c r="N38" s="12"/>
      <c r="O38" s="12"/>
    </row>
    <row r="39" spans="1:15" x14ac:dyDescent="0.2">
      <c r="A39" s="19" t="s">
        <v>83</v>
      </c>
      <c r="B39" s="20" t="s">
        <v>22</v>
      </c>
      <c r="C39" s="7">
        <f>IF(ISNUMBER(VLOOKUP($A$4:$A$78,'[1]Итог ср ПВГ'!$B$2:$F$93,5,FALSE))=FALSE,0,VLOOKUP($A$4:$A$78,'[1]Итог ср ПВГ'!$B$2:$F$93,5,FALSE))</f>
        <v>0.99529999999999996</v>
      </c>
      <c r="D39" s="7">
        <v>0.9</v>
      </c>
      <c r="E39" s="9">
        <v>474.28</v>
      </c>
      <c r="F39" s="33">
        <v>454.32</v>
      </c>
      <c r="L39" s="12"/>
      <c r="M39" s="12"/>
      <c r="N39" s="12"/>
      <c r="O39" s="12"/>
    </row>
    <row r="40" spans="1:15" x14ac:dyDescent="0.2">
      <c r="A40" s="19" t="s">
        <v>84</v>
      </c>
      <c r="B40" s="20" t="s">
        <v>23</v>
      </c>
      <c r="C40" s="7">
        <f>IF(ISNUMBER(VLOOKUP($A$4:$A$78,'[1]Итог ср ПВГ'!$B$2:$F$93,5,FALSE))=FALSE,0,VLOOKUP($A$4:$A$78,'[1]Итог ср ПВГ'!$B$2:$F$93,5,FALSE))</f>
        <v>0.98319999999999996</v>
      </c>
      <c r="D40" s="7">
        <v>0.9</v>
      </c>
      <c r="E40" s="9">
        <v>468.52</v>
      </c>
      <c r="F40" s="33">
        <v>448.81</v>
      </c>
      <c r="L40" s="12"/>
      <c r="M40" s="12"/>
      <c r="N40" s="12"/>
      <c r="O40" s="12"/>
    </row>
    <row r="41" spans="1:15" x14ac:dyDescent="0.2">
      <c r="A41" s="19" t="s">
        <v>200</v>
      </c>
      <c r="B41" s="20" t="s">
        <v>219</v>
      </c>
      <c r="C41" s="7">
        <f>IF(ISNUMBER(VLOOKUP($A$4:$A$78,'[1]Итог ср ПВГ'!$B$2:$F$93,5,FALSE))=FALSE,0,VLOOKUP($A$4:$A$78,'[1]Итог ср ПВГ'!$B$2:$F$93,5,FALSE))</f>
        <v>1.0303</v>
      </c>
      <c r="D41" s="7">
        <v>0.9</v>
      </c>
      <c r="E41" s="9">
        <v>490.96</v>
      </c>
      <c r="F41" s="33">
        <v>470.3</v>
      </c>
      <c r="L41" s="12"/>
      <c r="M41" s="12"/>
      <c r="N41" s="12"/>
      <c r="O41" s="12"/>
    </row>
    <row r="42" spans="1:15" x14ac:dyDescent="0.2">
      <c r="A42" s="19" t="s">
        <v>85</v>
      </c>
      <c r="B42" s="20" t="s">
        <v>86</v>
      </c>
      <c r="C42" s="7">
        <f>IF(ISNUMBER(VLOOKUP($A$4:$A$78,'[1]Итог ср ПВГ'!$B$2:$F$93,5,FALSE))=FALSE,0,VLOOKUP($A$4:$A$78,'[1]Итог ср ПВГ'!$B$2:$F$93,5,FALSE))</f>
        <v>1.0285</v>
      </c>
      <c r="D42" s="7">
        <v>1</v>
      </c>
      <c r="E42" s="9">
        <v>544.55999999999995</v>
      </c>
      <c r="F42" s="33">
        <v>521.65</v>
      </c>
      <c r="L42" s="12"/>
      <c r="M42" s="12"/>
      <c r="N42" s="12"/>
      <c r="O42" s="12"/>
    </row>
    <row r="43" spans="1:15" x14ac:dyDescent="0.2">
      <c r="A43" s="19" t="s">
        <v>87</v>
      </c>
      <c r="B43" s="20" t="s">
        <v>88</v>
      </c>
      <c r="C43" s="7">
        <f>IF(ISNUMBER(VLOOKUP($A$4:$A$78,'[1]Итог ср ПВГ'!$B$2:$F$93,5,FALSE))=FALSE,0,VLOOKUP($A$4:$A$78,'[1]Итог ср ПВГ'!$B$2:$F$93,5,FALSE))</f>
        <v>0.95250000000000001</v>
      </c>
      <c r="D43" s="7">
        <v>1</v>
      </c>
      <c r="E43" s="9">
        <v>504.32</v>
      </c>
      <c r="F43" s="33">
        <v>483.1</v>
      </c>
      <c r="L43" s="12"/>
      <c r="M43" s="12"/>
      <c r="N43" s="12"/>
      <c r="O43" s="12"/>
    </row>
    <row r="44" spans="1:15" x14ac:dyDescent="0.2">
      <c r="A44" s="19" t="s">
        <v>89</v>
      </c>
      <c r="B44" s="20" t="s">
        <v>90</v>
      </c>
      <c r="C44" s="7">
        <f>IF(ISNUMBER(VLOOKUP($A$4:$A$78,'[1]Итог ср ПВГ'!$B$2:$F$93,5,FALSE))=FALSE,0,VLOOKUP($A$4:$A$78,'[1]Итог ср ПВГ'!$B$2:$F$93,5,FALSE))</f>
        <v>0.94269999999999998</v>
      </c>
      <c r="D44" s="7">
        <v>1</v>
      </c>
      <c r="E44" s="9">
        <v>499.13</v>
      </c>
      <c r="F44" s="33">
        <v>478.13</v>
      </c>
      <c r="L44" s="12"/>
      <c r="M44" s="12"/>
      <c r="N44" s="12"/>
      <c r="O44" s="12"/>
    </row>
    <row r="45" spans="1:15" x14ac:dyDescent="0.2">
      <c r="A45" s="19" t="s">
        <v>91</v>
      </c>
      <c r="B45" s="20" t="s">
        <v>208</v>
      </c>
      <c r="C45" s="7">
        <f>IF(ISNUMBER(VLOOKUP($A$4:$A$78,'[1]Итог ср ПВГ'!$B$2:$F$93,5,FALSE))=FALSE,0,VLOOKUP($A$4:$A$78,'[1]Итог ср ПВГ'!$B$2:$F$93,5,FALSE))</f>
        <v>0.93759999999999999</v>
      </c>
      <c r="D45" s="7">
        <v>1</v>
      </c>
      <c r="E45" s="9">
        <v>496.43</v>
      </c>
      <c r="F45" s="33">
        <v>475.54</v>
      </c>
      <c r="L45" s="12"/>
      <c r="M45" s="12"/>
      <c r="N45" s="12"/>
      <c r="O45" s="12"/>
    </row>
    <row r="46" spans="1:15" x14ac:dyDescent="0.2">
      <c r="A46" s="19" t="s">
        <v>93</v>
      </c>
      <c r="B46" s="20" t="s">
        <v>209</v>
      </c>
      <c r="C46" s="7">
        <f>IF(ISNUMBER(VLOOKUP($A$4:$A$78,'[1]Итог ср ПВГ'!$B$2:$F$93,5,FALSE))=FALSE,0,VLOOKUP($A$4:$A$78,'[1]Итог ср ПВГ'!$B$2:$F$93,5,FALSE))</f>
        <v>0.90600000000000003</v>
      </c>
      <c r="D46" s="7">
        <v>0.9</v>
      </c>
      <c r="E46" s="9">
        <v>431.73</v>
      </c>
      <c r="F46" s="33">
        <v>413.56</v>
      </c>
      <c r="L46" s="12"/>
      <c r="M46" s="12"/>
      <c r="N46" s="12"/>
      <c r="O46" s="12"/>
    </row>
    <row r="47" spans="1:15" x14ac:dyDescent="0.2">
      <c r="A47" s="19" t="s">
        <v>96</v>
      </c>
      <c r="B47" s="20" t="s">
        <v>97</v>
      </c>
      <c r="C47" s="7">
        <f>IF(ISNUMBER(VLOOKUP($A$4:$A$78,'[1]Итог ср ПВГ'!$B$2:$F$93,5,FALSE))=FALSE,0,VLOOKUP($A$4:$A$78,'[1]Итог ср ПВГ'!$B$2:$F$93,5,FALSE))</f>
        <v>0.80489999999999995</v>
      </c>
      <c r="D47" s="7">
        <v>1</v>
      </c>
      <c r="E47" s="9">
        <v>426.17</v>
      </c>
      <c r="F47" s="33">
        <v>408.24</v>
      </c>
      <c r="L47" s="12"/>
      <c r="M47" s="12"/>
      <c r="N47" s="12"/>
      <c r="O47" s="12"/>
    </row>
    <row r="48" spans="1:15" ht="25.5" x14ac:dyDescent="0.2">
      <c r="A48" s="19" t="s">
        <v>98</v>
      </c>
      <c r="B48" s="20" t="s">
        <v>99</v>
      </c>
      <c r="C48" s="7">
        <f>IF(ISNUMBER(VLOOKUP($A$4:$A$78,'[1]Итог ср ПВГ'!$B$2:$F$93,5,FALSE))=FALSE,0,VLOOKUP($A$4:$A$78,'[1]Итог ср ПВГ'!$B$2:$F$93,5,FALSE))</f>
        <v>0.98580000000000001</v>
      </c>
      <c r="D48" s="7">
        <v>1</v>
      </c>
      <c r="E48" s="9">
        <v>521.95000000000005</v>
      </c>
      <c r="F48" s="33">
        <v>499.99</v>
      </c>
      <c r="L48" s="12"/>
      <c r="M48" s="12"/>
      <c r="N48" s="12"/>
      <c r="O48" s="12"/>
    </row>
    <row r="49" spans="1:15" x14ac:dyDescent="0.2">
      <c r="A49" s="19" t="s">
        <v>134</v>
      </c>
      <c r="B49" s="20" t="s">
        <v>135</v>
      </c>
      <c r="C49" s="7">
        <f>IF(ISNUMBER(VLOOKUP($A$4:$A$78,'[1]Итог ср ПВГ'!$B$2:$F$93,5,FALSE))=FALSE,0,VLOOKUP($A$4:$A$78,'[1]Итог ср ПВГ'!$B$2:$F$93,5,FALSE))</f>
        <v>1.0414000000000001</v>
      </c>
      <c r="D49" s="7">
        <v>1</v>
      </c>
      <c r="E49" s="9">
        <v>551.39</v>
      </c>
      <c r="F49" s="33">
        <v>528.19000000000005</v>
      </c>
      <c r="L49" s="12"/>
      <c r="M49" s="12"/>
      <c r="N49" s="12"/>
      <c r="O49" s="12"/>
    </row>
    <row r="50" spans="1:15" x14ac:dyDescent="0.2">
      <c r="A50" s="19" t="s">
        <v>136</v>
      </c>
      <c r="B50" s="20" t="s">
        <v>137</v>
      </c>
      <c r="C50" s="7">
        <f>IF(ISNUMBER(VLOOKUP($A$4:$A$78,'[1]Итог ср ПВГ'!$B$2:$F$93,5,FALSE))=FALSE,0,VLOOKUP($A$4:$A$78,'[1]Итог ср ПВГ'!$B$2:$F$93,5,FALSE))</f>
        <v>1.0468</v>
      </c>
      <c r="D50" s="7">
        <v>1</v>
      </c>
      <c r="E50" s="9">
        <v>554.25</v>
      </c>
      <c r="F50" s="33">
        <v>530.92999999999995</v>
      </c>
      <c r="L50" s="12"/>
      <c r="M50" s="12"/>
      <c r="N50" s="12"/>
      <c r="O50" s="12"/>
    </row>
    <row r="51" spans="1:15" x14ac:dyDescent="0.2">
      <c r="A51" s="19" t="s">
        <v>138</v>
      </c>
      <c r="B51" s="20" t="s">
        <v>139</v>
      </c>
      <c r="C51" s="7">
        <f>IF(ISNUMBER(VLOOKUP($A$4:$A$78,'[1]Итог ср ПВГ'!$B$2:$F$93,5,FALSE))=FALSE,0,VLOOKUP($A$4:$A$78,'[1]Итог ср ПВГ'!$B$2:$F$93,5,FALSE))</f>
        <v>1.0111000000000001</v>
      </c>
      <c r="D51" s="7">
        <v>1</v>
      </c>
      <c r="E51" s="9">
        <v>535.35</v>
      </c>
      <c r="F51" s="33">
        <v>512.82000000000005</v>
      </c>
      <c r="L51" s="12"/>
      <c r="M51" s="12"/>
      <c r="N51" s="12"/>
      <c r="O51" s="12"/>
    </row>
    <row r="52" spans="1:15" x14ac:dyDescent="0.2">
      <c r="A52" s="19" t="s">
        <v>140</v>
      </c>
      <c r="B52" s="20" t="s">
        <v>141</v>
      </c>
      <c r="C52" s="7">
        <f>IF(ISNUMBER(VLOOKUP($A$4:$A$78,'[1]Итог ср ПВГ'!$B$2:$F$93,5,FALSE))=FALSE,0,VLOOKUP($A$4:$A$78,'[1]Итог ср ПВГ'!$B$2:$F$93,5,FALSE))</f>
        <v>1.0093000000000001</v>
      </c>
      <c r="D52" s="7">
        <v>1</v>
      </c>
      <c r="E52" s="9">
        <v>534.39</v>
      </c>
      <c r="F52" s="33">
        <v>511.9</v>
      </c>
      <c r="L52" s="12"/>
      <c r="M52" s="12"/>
      <c r="N52" s="12"/>
      <c r="O52" s="12"/>
    </row>
    <row r="53" spans="1:15" x14ac:dyDescent="0.2">
      <c r="A53" s="19" t="s">
        <v>142</v>
      </c>
      <c r="B53" s="20" t="s">
        <v>143</v>
      </c>
      <c r="C53" s="7">
        <f>IF(ISNUMBER(VLOOKUP($A$4:$A$78,'[1]Итог ср ПВГ'!$B$2:$F$93,5,FALSE))=FALSE,0,VLOOKUP($A$4:$A$78,'[1]Итог ср ПВГ'!$B$2:$F$93,5,FALSE))</f>
        <v>1.1411</v>
      </c>
      <c r="D53" s="7">
        <v>1</v>
      </c>
      <c r="E53" s="9">
        <v>604.17999999999995</v>
      </c>
      <c r="F53" s="33">
        <v>578.76</v>
      </c>
      <c r="L53" s="12"/>
      <c r="M53" s="12"/>
      <c r="N53" s="12"/>
      <c r="O53" s="12"/>
    </row>
    <row r="54" spans="1:15" x14ac:dyDescent="0.2">
      <c r="A54" s="19" t="s">
        <v>144</v>
      </c>
      <c r="B54" s="20" t="s">
        <v>145</v>
      </c>
      <c r="C54" s="7">
        <f>IF(ISNUMBER(VLOOKUP($A$4:$A$78,'[1]Итог ср ПВГ'!$B$2:$F$93,5,FALSE))=FALSE,0,VLOOKUP($A$4:$A$78,'[1]Итог ср ПВГ'!$B$2:$F$93,5,FALSE))</f>
        <v>1.0047999999999999</v>
      </c>
      <c r="D54" s="7">
        <v>1</v>
      </c>
      <c r="E54" s="9">
        <v>532.01</v>
      </c>
      <c r="F54" s="33">
        <v>509.62</v>
      </c>
      <c r="L54" s="12"/>
      <c r="M54" s="12"/>
      <c r="N54" s="12"/>
      <c r="O54" s="12"/>
    </row>
    <row r="55" spans="1:15" x14ac:dyDescent="0.2">
      <c r="A55" s="19" t="s">
        <v>146</v>
      </c>
      <c r="B55" s="20" t="s">
        <v>147</v>
      </c>
      <c r="C55" s="7">
        <f>IF(ISNUMBER(VLOOKUP($A$4:$A$78,'[1]Итог ср ПВГ'!$B$2:$F$93,5,FALSE))=FALSE,0,VLOOKUP($A$4:$A$78,'[1]Итог ср ПВГ'!$B$2:$F$93,5,FALSE))</f>
        <v>1.0093000000000001</v>
      </c>
      <c r="D55" s="7">
        <v>1</v>
      </c>
      <c r="E55" s="9">
        <v>534.39</v>
      </c>
      <c r="F55" s="33">
        <v>511.9</v>
      </c>
      <c r="L55" s="12"/>
      <c r="M55" s="12"/>
      <c r="N55" s="12"/>
      <c r="O55" s="12"/>
    </row>
    <row r="56" spans="1:15" x14ac:dyDescent="0.2">
      <c r="A56" s="19" t="s">
        <v>148</v>
      </c>
      <c r="B56" s="20" t="s">
        <v>149</v>
      </c>
      <c r="C56" s="7">
        <f>IF(ISNUMBER(VLOOKUP($A$4:$A$78,'[1]Итог ср ПВГ'!$B$2:$F$93,5,FALSE))=FALSE,0,VLOOKUP($A$4:$A$78,'[1]Итог ср ПВГ'!$B$2:$F$93,5,FALSE))</f>
        <v>1.0122</v>
      </c>
      <c r="D56" s="7">
        <v>1</v>
      </c>
      <c r="E56" s="9">
        <v>535.92999999999995</v>
      </c>
      <c r="F56" s="33">
        <v>513.38</v>
      </c>
      <c r="L56" s="12"/>
      <c r="M56" s="12"/>
      <c r="N56" s="12"/>
      <c r="O56" s="12"/>
    </row>
    <row r="57" spans="1:15" x14ac:dyDescent="0.2">
      <c r="A57" s="19" t="s">
        <v>150</v>
      </c>
      <c r="B57" s="20" t="s">
        <v>151</v>
      </c>
      <c r="C57" s="7">
        <f>IF(ISNUMBER(VLOOKUP($A$4:$A$78,'[1]Итог ср ПВГ'!$B$2:$F$93,5,FALSE))=FALSE,0,VLOOKUP($A$4:$A$78,'[1]Итог ср ПВГ'!$B$2:$F$93,5,FALSE))</f>
        <v>1.0378000000000001</v>
      </c>
      <c r="D57" s="7">
        <v>1</v>
      </c>
      <c r="E57" s="9">
        <v>549.48</v>
      </c>
      <c r="F57" s="33">
        <v>526.36</v>
      </c>
      <c r="L57" s="12"/>
      <c r="M57" s="12"/>
      <c r="N57" s="12"/>
      <c r="O57" s="12"/>
    </row>
    <row r="58" spans="1:15" x14ac:dyDescent="0.2">
      <c r="A58" s="19" t="s">
        <v>152</v>
      </c>
      <c r="B58" s="20" t="s">
        <v>153</v>
      </c>
      <c r="C58" s="7">
        <f>IF(ISNUMBER(VLOOKUP($A$4:$A$78,'[1]Итог ср ПВГ'!$B$2:$F$93,5,FALSE))=FALSE,0,VLOOKUP($A$4:$A$78,'[1]Итог ср ПВГ'!$B$2:$F$93,5,FALSE))</f>
        <v>0.94799999999999995</v>
      </c>
      <c r="D58" s="7">
        <v>1</v>
      </c>
      <c r="E58" s="9">
        <v>501.94</v>
      </c>
      <c r="F58" s="33">
        <v>480.82</v>
      </c>
      <c r="L58" s="12"/>
      <c r="M58" s="12"/>
      <c r="N58" s="12"/>
      <c r="O58" s="12"/>
    </row>
    <row r="59" spans="1:15" x14ac:dyDescent="0.2">
      <c r="A59" s="19" t="s">
        <v>154</v>
      </c>
      <c r="B59" s="20" t="s">
        <v>155</v>
      </c>
      <c r="C59" s="7">
        <f>IF(ISNUMBER(VLOOKUP($A$4:$A$78,'[1]Итог ср ПВГ'!$B$2:$F$93,5,FALSE))=FALSE,0,VLOOKUP($A$4:$A$78,'[1]Итог ср ПВГ'!$B$2:$F$93,5,FALSE))</f>
        <v>1.0354000000000001</v>
      </c>
      <c r="D59" s="7">
        <v>1</v>
      </c>
      <c r="E59" s="9">
        <v>548.21</v>
      </c>
      <c r="F59" s="33">
        <v>525.14</v>
      </c>
      <c r="L59" s="12"/>
      <c r="M59" s="12"/>
      <c r="N59" s="12"/>
      <c r="O59" s="12"/>
    </row>
    <row r="60" spans="1:15" x14ac:dyDescent="0.2">
      <c r="A60" s="19" t="s">
        <v>156</v>
      </c>
      <c r="B60" s="20" t="s">
        <v>157</v>
      </c>
      <c r="C60" s="7">
        <f>IF(ISNUMBER(VLOOKUP($A$4:$A$78,'[1]Итог ср ПВГ'!$B$2:$F$93,5,FALSE))=FALSE,0,VLOOKUP($A$4:$A$78,'[1]Итог ср ПВГ'!$B$2:$F$93,5,FALSE))</f>
        <v>1.0085</v>
      </c>
      <c r="D60" s="7">
        <v>1</v>
      </c>
      <c r="E60" s="9">
        <v>533.97</v>
      </c>
      <c r="F60" s="33">
        <v>511.5</v>
      </c>
      <c r="L60" s="12"/>
      <c r="M60" s="12"/>
      <c r="N60" s="12"/>
      <c r="O60" s="12"/>
    </row>
    <row r="61" spans="1:15" x14ac:dyDescent="0.2">
      <c r="A61" s="19" t="s">
        <v>158</v>
      </c>
      <c r="B61" s="20" t="s">
        <v>159</v>
      </c>
      <c r="C61" s="7">
        <f>IF(ISNUMBER(VLOOKUP($A$4:$A$78,'[1]Итог ср ПВГ'!$B$2:$F$93,5,FALSE))=FALSE,0,VLOOKUP($A$4:$A$78,'[1]Итог ср ПВГ'!$B$2:$F$93,5,FALSE))</f>
        <v>1.0303</v>
      </c>
      <c r="D61" s="7">
        <v>1</v>
      </c>
      <c r="E61" s="9">
        <v>545.51</v>
      </c>
      <c r="F61" s="33">
        <v>522.55999999999995</v>
      </c>
      <c r="L61" s="12"/>
      <c r="M61" s="12"/>
      <c r="N61" s="12"/>
      <c r="O61" s="12"/>
    </row>
    <row r="62" spans="1:15" x14ac:dyDescent="0.2">
      <c r="A62" s="19" t="s">
        <v>160</v>
      </c>
      <c r="B62" s="20" t="s">
        <v>161</v>
      </c>
      <c r="C62" s="7">
        <f>IF(ISNUMBER(VLOOKUP($A$4:$A$78,'[1]Итог ср ПВГ'!$B$2:$F$93,5,FALSE))=FALSE,0,VLOOKUP($A$4:$A$78,'[1]Итог ср ПВГ'!$B$2:$F$93,5,FALSE))</f>
        <v>1.0366</v>
      </c>
      <c r="D62" s="7">
        <v>1</v>
      </c>
      <c r="E62" s="9">
        <v>548.85</v>
      </c>
      <c r="F62" s="33">
        <v>525.76</v>
      </c>
      <c r="L62" s="12"/>
      <c r="M62" s="12"/>
      <c r="N62" s="12"/>
      <c r="O62" s="12"/>
    </row>
    <row r="63" spans="1:15" ht="25.5" x14ac:dyDescent="0.2">
      <c r="A63" s="19" t="s">
        <v>162</v>
      </c>
      <c r="B63" s="20" t="s">
        <v>163</v>
      </c>
      <c r="C63" s="7">
        <f>IF(ISNUMBER(VLOOKUP($A$4:$A$78,'[1]Итог ср ПВГ'!$B$2:$F$93,5,FALSE))=FALSE,0,VLOOKUP($A$4:$A$78,'[1]Итог ср ПВГ'!$B$2:$F$93,5,FALSE))</f>
        <v>0.98380000000000001</v>
      </c>
      <c r="D63" s="7">
        <v>1</v>
      </c>
      <c r="E63" s="9">
        <v>520.89</v>
      </c>
      <c r="F63" s="33">
        <v>498.97</v>
      </c>
      <c r="L63" s="12"/>
      <c r="M63" s="12"/>
      <c r="N63" s="12"/>
      <c r="O63" s="12"/>
    </row>
    <row r="64" spans="1:15" x14ac:dyDescent="0.2">
      <c r="A64" s="19" t="s">
        <v>164</v>
      </c>
      <c r="B64" s="20" t="s">
        <v>165</v>
      </c>
      <c r="C64" s="7">
        <f>IF(ISNUMBER(VLOOKUP($A$4:$A$78,'[1]Итог ср ПВГ'!$B$2:$F$93,5,FALSE))=FALSE,0,VLOOKUP($A$4:$A$78,'[1]Итог ср ПВГ'!$B$2:$F$93,5,FALSE))</f>
        <v>1.0201</v>
      </c>
      <c r="D64" s="7">
        <v>1</v>
      </c>
      <c r="E64" s="9">
        <v>540.11</v>
      </c>
      <c r="F64" s="33">
        <v>517.38</v>
      </c>
      <c r="L64" s="12"/>
      <c r="M64" s="12"/>
      <c r="N64" s="12"/>
      <c r="O64" s="12"/>
    </row>
    <row r="65" spans="1:15" x14ac:dyDescent="0.2">
      <c r="A65" s="19" t="s">
        <v>166</v>
      </c>
      <c r="B65" s="20" t="s">
        <v>167</v>
      </c>
      <c r="C65" s="7">
        <f>IF(ISNUMBER(VLOOKUP($A$4:$A$78,'[1]Итог ср ПВГ'!$B$2:$F$93,5,FALSE))=FALSE,0,VLOOKUP($A$4:$A$78,'[1]Итог ср ПВГ'!$B$2:$F$93,5,FALSE))</f>
        <v>0.99450000000000005</v>
      </c>
      <c r="D65" s="7">
        <v>1</v>
      </c>
      <c r="E65" s="9">
        <v>526.55999999999995</v>
      </c>
      <c r="F65" s="33">
        <v>504.4</v>
      </c>
      <c r="L65" s="12"/>
      <c r="M65" s="12"/>
      <c r="N65" s="12"/>
      <c r="O65" s="12"/>
    </row>
    <row r="66" spans="1:15" x14ac:dyDescent="0.2">
      <c r="A66" s="19" t="s">
        <v>168</v>
      </c>
      <c r="B66" s="20" t="s">
        <v>169</v>
      </c>
      <c r="C66" s="7">
        <f>IF(ISNUMBER(VLOOKUP($A$4:$A$78,'[1]Итог ср ПВГ'!$B$2:$F$93,5,FALSE))=FALSE,0,VLOOKUP($A$4:$A$78,'[1]Итог ср ПВГ'!$B$2:$F$93,5,FALSE))</f>
        <v>1.0212000000000001</v>
      </c>
      <c r="D66" s="7">
        <v>1</v>
      </c>
      <c r="E66" s="9">
        <v>540.69000000000005</v>
      </c>
      <c r="F66" s="33">
        <v>517.94000000000005</v>
      </c>
      <c r="L66" s="12"/>
      <c r="M66" s="12"/>
      <c r="N66" s="12"/>
      <c r="O66" s="12"/>
    </row>
    <row r="67" spans="1:15" x14ac:dyDescent="0.2">
      <c r="A67" s="19" t="s">
        <v>170</v>
      </c>
      <c r="B67" s="20" t="s">
        <v>171</v>
      </c>
      <c r="C67" s="7">
        <f>IF(ISNUMBER(VLOOKUP($A$4:$A$78,'[1]Итог ср ПВГ'!$B$2:$F$93,5,FALSE))=FALSE,0,VLOOKUP($A$4:$A$78,'[1]Итог ср ПВГ'!$B$2:$F$93,5,FALSE))</f>
        <v>1.0251999999999999</v>
      </c>
      <c r="D67" s="7">
        <v>1</v>
      </c>
      <c r="E67" s="9">
        <v>542.80999999999995</v>
      </c>
      <c r="F67" s="33">
        <v>519.97</v>
      </c>
      <c r="L67" s="12"/>
      <c r="M67" s="12"/>
      <c r="N67" s="12"/>
      <c r="O67" s="12"/>
    </row>
    <row r="68" spans="1:15" x14ac:dyDescent="0.2">
      <c r="A68" s="19" t="s">
        <v>172</v>
      </c>
      <c r="B68" s="20" t="s">
        <v>173</v>
      </c>
      <c r="C68" s="7">
        <f>IF(ISNUMBER(VLOOKUP($A$4:$A$78,'[1]Итог ср ПВГ'!$B$2:$F$93,5,FALSE))=FALSE,0,VLOOKUP($A$4:$A$78,'[1]Итог ср ПВГ'!$B$2:$F$93,5,FALSE))</f>
        <v>1.0125</v>
      </c>
      <c r="D68" s="7">
        <v>1</v>
      </c>
      <c r="E68" s="9">
        <v>536.09</v>
      </c>
      <c r="F68" s="33">
        <v>513.53</v>
      </c>
      <c r="L68" s="12"/>
      <c r="M68" s="12"/>
      <c r="N68" s="12"/>
      <c r="O68" s="12"/>
    </row>
    <row r="69" spans="1:15" x14ac:dyDescent="0.2">
      <c r="A69" s="19" t="s">
        <v>174</v>
      </c>
      <c r="B69" s="20" t="s">
        <v>175</v>
      </c>
      <c r="C69" s="7">
        <f>IF(ISNUMBER(VLOOKUP($A$4:$A$78,'[1]Итог ср ПВГ'!$B$2:$F$93,5,FALSE))=FALSE,0,VLOOKUP($A$4:$A$78,'[1]Итог ср ПВГ'!$B$2:$F$93,5,FALSE))</f>
        <v>0.98460000000000003</v>
      </c>
      <c r="D69" s="7">
        <v>1</v>
      </c>
      <c r="E69" s="9">
        <v>521.32000000000005</v>
      </c>
      <c r="F69" s="33">
        <v>499.38</v>
      </c>
      <c r="L69" s="12"/>
      <c r="M69" s="12"/>
      <c r="N69" s="12"/>
      <c r="O69" s="12"/>
    </row>
    <row r="70" spans="1:15" x14ac:dyDescent="0.2">
      <c r="A70" s="19" t="s">
        <v>176</v>
      </c>
      <c r="B70" s="20" t="s">
        <v>177</v>
      </c>
      <c r="C70" s="7">
        <f>IF(ISNUMBER(VLOOKUP($A$4:$A$78,'[1]Итог ср ПВГ'!$B$2:$F$93,5,FALSE))=FALSE,0,VLOOKUP($A$4:$A$78,'[1]Итог ср ПВГ'!$B$2:$F$93,5,FALSE))</f>
        <v>0.96299999999999997</v>
      </c>
      <c r="D70" s="7">
        <v>0.9</v>
      </c>
      <c r="E70" s="9">
        <v>458.89</v>
      </c>
      <c r="F70" s="33">
        <v>439.58</v>
      </c>
      <c r="L70" s="12"/>
      <c r="M70" s="12"/>
      <c r="N70" s="12"/>
      <c r="O70" s="12"/>
    </row>
    <row r="71" spans="1:15" x14ac:dyDescent="0.2">
      <c r="A71" s="19" t="s">
        <v>178</v>
      </c>
      <c r="B71" s="20" t="s">
        <v>179</v>
      </c>
      <c r="C71" s="7">
        <f>IF(ISNUMBER(VLOOKUP($A$4:$A$78,'[1]Итог ср ПВГ'!$B$2:$F$93,5,FALSE))=FALSE,0,VLOOKUP($A$4:$A$78,'[1]Итог ср ПВГ'!$B$2:$F$93,5,FALSE))</f>
        <v>1.0207999999999999</v>
      </c>
      <c r="D71" s="7">
        <v>0.9</v>
      </c>
      <c r="E71" s="9">
        <v>486.43</v>
      </c>
      <c r="F71" s="33">
        <v>465.96</v>
      </c>
      <c r="L71" s="12"/>
      <c r="M71" s="12"/>
      <c r="N71" s="12"/>
      <c r="O71" s="12"/>
    </row>
    <row r="72" spans="1:15" x14ac:dyDescent="0.2">
      <c r="A72" s="19" t="s">
        <v>54</v>
      </c>
      <c r="B72" s="20" t="s">
        <v>210</v>
      </c>
      <c r="C72" s="7">
        <f>IF(ISNUMBER(VLOOKUP($A$4:$A$78,'[1]Итог ср ПВГ'!$B$2:$F$93,5,FALSE))=FALSE,0,VLOOKUP($A$4:$A$78,'[1]Итог ср ПВГ'!$B$2:$F$93,5,FALSE))</f>
        <v>1.0024</v>
      </c>
      <c r="D72" s="7">
        <v>1</v>
      </c>
      <c r="E72" s="9">
        <v>530.74</v>
      </c>
      <c r="F72" s="33">
        <v>508.41</v>
      </c>
      <c r="L72" s="12"/>
      <c r="M72" s="12"/>
      <c r="N72" s="12"/>
      <c r="O72" s="12"/>
    </row>
    <row r="73" spans="1:15" x14ac:dyDescent="0.2">
      <c r="A73" s="19" t="s">
        <v>180</v>
      </c>
      <c r="B73" s="20" t="s">
        <v>181</v>
      </c>
      <c r="C73" s="7">
        <f>IF(ISNUMBER(VLOOKUP($A$4:$A$78,'[1]Итог ср ПВГ'!$B$2:$F$93,5,FALSE))=FALSE,0,VLOOKUP($A$4:$A$78,'[1]Итог ср ПВГ'!$B$2:$F$93,5,FALSE))</f>
        <v>0.98909999999999998</v>
      </c>
      <c r="D73" s="7">
        <v>1</v>
      </c>
      <c r="E73" s="9">
        <v>523.70000000000005</v>
      </c>
      <c r="F73" s="33">
        <v>501.66</v>
      </c>
      <c r="L73" s="12"/>
      <c r="M73" s="12"/>
      <c r="N73" s="12"/>
      <c r="O73" s="12"/>
    </row>
    <row r="74" spans="1:15" x14ac:dyDescent="0.2">
      <c r="A74" s="19" t="s">
        <v>59</v>
      </c>
      <c r="B74" s="20" t="s">
        <v>60</v>
      </c>
      <c r="C74" s="7">
        <f>IF(ISNUMBER(VLOOKUP($A$4:$A$78,'[1]Итог ср ПВГ'!$B$2:$F$93,5,FALSE))=FALSE,0,VLOOKUP($A$4:$A$78,'[1]Итог ср ПВГ'!$B$2:$F$93,5,FALSE))</f>
        <v>1.0318000000000001</v>
      </c>
      <c r="D74" s="7">
        <v>1</v>
      </c>
      <c r="E74" s="9">
        <v>546.30999999999995</v>
      </c>
      <c r="F74" s="33">
        <v>523.32000000000005</v>
      </c>
      <c r="L74" s="12"/>
      <c r="M74" s="12"/>
      <c r="N74" s="12"/>
      <c r="O74" s="12"/>
    </row>
    <row r="75" spans="1:15" x14ac:dyDescent="0.2">
      <c r="A75" s="19" t="s">
        <v>211</v>
      </c>
      <c r="B75" s="20" t="s">
        <v>182</v>
      </c>
      <c r="C75" s="7">
        <f>IF(ISNUMBER(VLOOKUP($A$4:$A$78,'[1]Итог ср ПВГ'!$B$2:$F$93,5,FALSE))=FALSE,0,VLOOKUP($A$4:$A$78,'[1]Итог ср ПВГ'!$B$2:$F$93,5,FALSE))</f>
        <v>0.98780000000000001</v>
      </c>
      <c r="D75" s="7">
        <v>0.9</v>
      </c>
      <c r="E75" s="9">
        <v>470.71</v>
      </c>
      <c r="F75" s="33">
        <v>450.9</v>
      </c>
      <c r="L75" s="12"/>
      <c r="M75" s="12"/>
      <c r="N75" s="12"/>
      <c r="O75" s="12"/>
    </row>
    <row r="76" spans="1:15" x14ac:dyDescent="0.2">
      <c r="A76" s="19" t="s">
        <v>212</v>
      </c>
      <c r="B76" s="20" t="s">
        <v>183</v>
      </c>
      <c r="C76" s="7">
        <f>IF(ISNUMBER(VLOOKUP($A$4:$A$78,'[1]Итог ср ПВГ'!$B$2:$F$93,5,FALSE))=FALSE,0,VLOOKUP($A$4:$A$78,'[1]Итог ср ПВГ'!$B$2:$F$93,5,FALSE))</f>
        <v>0.99829999999999997</v>
      </c>
      <c r="D76" s="7">
        <v>1</v>
      </c>
      <c r="E76" s="9">
        <v>528.57000000000005</v>
      </c>
      <c r="F76" s="33">
        <v>506.33</v>
      </c>
      <c r="L76" s="12"/>
      <c r="M76" s="12"/>
      <c r="N76" s="12"/>
      <c r="O76" s="12"/>
    </row>
    <row r="77" spans="1:15" x14ac:dyDescent="0.2">
      <c r="A77" s="19" t="s">
        <v>184</v>
      </c>
      <c r="B77" s="20" t="s">
        <v>185</v>
      </c>
      <c r="C77" s="7">
        <f>IF(ISNUMBER(VLOOKUP($A$4:$A$78,'[1]Итог ср ПВГ'!$B$2:$F$93,5,FALSE))=FALSE,0,VLOOKUP($A$4:$A$78,'[1]Итог ср ПВГ'!$B$2:$F$93,5,FALSE))</f>
        <v>1.0738000000000001</v>
      </c>
      <c r="D77" s="7">
        <v>1</v>
      </c>
      <c r="E77" s="9">
        <v>568.54</v>
      </c>
      <c r="F77" s="33">
        <v>544.62</v>
      </c>
      <c r="L77" s="12"/>
      <c r="M77" s="12"/>
      <c r="N77" s="12"/>
      <c r="O77" s="12"/>
    </row>
    <row r="78" spans="1:15" x14ac:dyDescent="0.2">
      <c r="A78" s="19" t="s">
        <v>186</v>
      </c>
      <c r="B78" s="20" t="s">
        <v>187</v>
      </c>
      <c r="C78" s="7">
        <f>IF(ISNUMBER(VLOOKUP($A$4:$A$78,'[1]Итог ср ПВГ'!$B$2:$F$93,5,FALSE))=FALSE,0,VLOOKUP($A$4:$A$78,'[1]Итог ср ПВГ'!$B$2:$F$93,5,FALSE))</f>
        <v>1.0578000000000001</v>
      </c>
      <c r="D78" s="7">
        <v>1</v>
      </c>
      <c r="E78" s="9">
        <v>560.07000000000005</v>
      </c>
      <c r="F78" s="33">
        <v>536.5</v>
      </c>
      <c r="L78" s="12"/>
      <c r="M78" s="12"/>
      <c r="N78" s="12"/>
      <c r="O78" s="12"/>
    </row>
    <row r="79" spans="1:15" x14ac:dyDescent="0.2">
      <c r="A79" s="19" t="s">
        <v>188</v>
      </c>
      <c r="B79" s="20" t="s">
        <v>189</v>
      </c>
      <c r="C79" s="7">
        <f>IF(ISNUMBER(VLOOKUP($A$4:$A$78,'[1]Итог ср ПВГ'!$B$2:$F$93,5,FALSE))=FALSE,0,VLOOKUP($A$4:$A$78,'[1]Итог ср ПВГ'!$B$2:$F$93,5,FALSE))</f>
        <v>0</v>
      </c>
      <c r="D79" s="7">
        <v>1</v>
      </c>
      <c r="E79" s="9">
        <v>606.88</v>
      </c>
      <c r="F79" s="33">
        <v>581.34</v>
      </c>
      <c r="L79" s="12"/>
      <c r="M79" s="12"/>
      <c r="N79" s="12"/>
      <c r="O79" s="12"/>
    </row>
  </sheetData>
  <mergeCells count="3">
    <mergeCell ref="C2:F2"/>
    <mergeCell ref="A3:F3"/>
    <mergeCell ref="B1:F1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view="pageBreakPreview" zoomScaleNormal="100" zoomScaleSheetLayoutView="100" workbookViewId="0">
      <pane ySplit="4" topLeftCell="A5" activePane="bottomLeft" state="frozen"/>
      <selection pane="bottomLeft" activeCell="M6" sqref="M5:M6"/>
    </sheetView>
  </sheetViews>
  <sheetFormatPr defaultRowHeight="12.75" x14ac:dyDescent="0.2"/>
  <cols>
    <col min="1" max="1" width="9" style="11" customWidth="1"/>
    <col min="2" max="2" width="31.42578125" style="3" customWidth="1"/>
    <col min="3" max="4" width="9.28515625" style="4" customWidth="1"/>
    <col min="5" max="5" width="8.5703125" style="4" customWidth="1"/>
    <col min="6" max="7" width="8.85546875" style="12" customWidth="1"/>
    <col min="8" max="8" width="9.5703125" style="4" customWidth="1"/>
    <col min="9" max="9" width="10.42578125" style="25" customWidth="1"/>
    <col min="10" max="10" width="10.5703125" style="25" customWidth="1"/>
    <col min="11" max="132" width="9.140625" style="4"/>
    <col min="133" max="133" width="7.140625" style="4" customWidth="1"/>
    <col min="134" max="134" width="40.5703125" style="4" customWidth="1"/>
    <col min="135" max="135" width="18.85546875" style="4" bestFit="1" customWidth="1"/>
    <col min="136" max="136" width="10.140625" style="4" customWidth="1"/>
    <col min="137" max="137" width="11.42578125" style="4" bestFit="1" customWidth="1"/>
    <col min="138" max="255" width="9.140625" style="4"/>
    <col min="256" max="256" width="9" style="4" customWidth="1"/>
    <col min="257" max="257" width="31.42578125" style="4" customWidth="1"/>
    <col min="258" max="259" width="9.28515625" style="4" customWidth="1"/>
    <col min="260" max="260" width="8.5703125" style="4" customWidth="1"/>
    <col min="261" max="262" width="8.85546875" style="4" customWidth="1"/>
    <col min="263" max="263" width="9.5703125" style="4" customWidth="1"/>
    <col min="264" max="264" width="10.42578125" style="4" customWidth="1"/>
    <col min="265" max="265" width="10.5703125" style="4" customWidth="1"/>
    <col min="266" max="266" width="10.7109375" style="4" customWidth="1"/>
    <col min="267" max="388" width="9.140625" style="4"/>
    <col min="389" max="389" width="7.140625" style="4" customWidth="1"/>
    <col min="390" max="390" width="40.5703125" style="4" customWidth="1"/>
    <col min="391" max="391" width="18.85546875" style="4" bestFit="1" customWidth="1"/>
    <col min="392" max="392" width="10.140625" style="4" customWidth="1"/>
    <col min="393" max="393" width="11.42578125" style="4" bestFit="1" customWidth="1"/>
    <col min="394" max="511" width="9.140625" style="4"/>
    <col min="512" max="512" width="9" style="4" customWidth="1"/>
    <col min="513" max="513" width="31.42578125" style="4" customWidth="1"/>
    <col min="514" max="515" width="9.28515625" style="4" customWidth="1"/>
    <col min="516" max="516" width="8.5703125" style="4" customWidth="1"/>
    <col min="517" max="518" width="8.85546875" style="4" customWidth="1"/>
    <col min="519" max="519" width="9.5703125" style="4" customWidth="1"/>
    <col min="520" max="520" width="10.42578125" style="4" customWidth="1"/>
    <col min="521" max="521" width="10.5703125" style="4" customWidth="1"/>
    <col min="522" max="522" width="10.7109375" style="4" customWidth="1"/>
    <col min="523" max="644" width="9.140625" style="4"/>
    <col min="645" max="645" width="7.140625" style="4" customWidth="1"/>
    <col min="646" max="646" width="40.5703125" style="4" customWidth="1"/>
    <col min="647" max="647" width="18.85546875" style="4" bestFit="1" customWidth="1"/>
    <col min="648" max="648" width="10.140625" style="4" customWidth="1"/>
    <col min="649" max="649" width="11.42578125" style="4" bestFit="1" customWidth="1"/>
    <col min="650" max="767" width="9.140625" style="4"/>
    <col min="768" max="768" width="9" style="4" customWidth="1"/>
    <col min="769" max="769" width="31.42578125" style="4" customWidth="1"/>
    <col min="770" max="771" width="9.28515625" style="4" customWidth="1"/>
    <col min="772" max="772" width="8.5703125" style="4" customWidth="1"/>
    <col min="773" max="774" width="8.85546875" style="4" customWidth="1"/>
    <col min="775" max="775" width="9.5703125" style="4" customWidth="1"/>
    <col min="776" max="776" width="10.42578125" style="4" customWidth="1"/>
    <col min="777" max="777" width="10.5703125" style="4" customWidth="1"/>
    <col min="778" max="778" width="10.7109375" style="4" customWidth="1"/>
    <col min="779" max="900" width="9.140625" style="4"/>
    <col min="901" max="901" width="7.140625" style="4" customWidth="1"/>
    <col min="902" max="902" width="40.5703125" style="4" customWidth="1"/>
    <col min="903" max="903" width="18.85546875" style="4" bestFit="1" customWidth="1"/>
    <col min="904" max="904" width="10.140625" style="4" customWidth="1"/>
    <col min="905" max="905" width="11.42578125" style="4" bestFit="1" customWidth="1"/>
    <col min="906" max="1023" width="9.140625" style="4"/>
    <col min="1024" max="1024" width="9" style="4" customWidth="1"/>
    <col min="1025" max="1025" width="31.42578125" style="4" customWidth="1"/>
    <col min="1026" max="1027" width="9.28515625" style="4" customWidth="1"/>
    <col min="1028" max="1028" width="8.5703125" style="4" customWidth="1"/>
    <col min="1029" max="1030" width="8.85546875" style="4" customWidth="1"/>
    <col min="1031" max="1031" width="9.5703125" style="4" customWidth="1"/>
    <col min="1032" max="1032" width="10.42578125" style="4" customWidth="1"/>
    <col min="1033" max="1033" width="10.5703125" style="4" customWidth="1"/>
    <col min="1034" max="1034" width="10.7109375" style="4" customWidth="1"/>
    <col min="1035" max="1156" width="9.140625" style="4"/>
    <col min="1157" max="1157" width="7.140625" style="4" customWidth="1"/>
    <col min="1158" max="1158" width="40.5703125" style="4" customWidth="1"/>
    <col min="1159" max="1159" width="18.85546875" style="4" bestFit="1" customWidth="1"/>
    <col min="1160" max="1160" width="10.140625" style="4" customWidth="1"/>
    <col min="1161" max="1161" width="11.42578125" style="4" bestFit="1" customWidth="1"/>
    <col min="1162" max="1279" width="9.140625" style="4"/>
    <col min="1280" max="1280" width="9" style="4" customWidth="1"/>
    <col min="1281" max="1281" width="31.42578125" style="4" customWidth="1"/>
    <col min="1282" max="1283" width="9.28515625" style="4" customWidth="1"/>
    <col min="1284" max="1284" width="8.5703125" style="4" customWidth="1"/>
    <col min="1285" max="1286" width="8.85546875" style="4" customWidth="1"/>
    <col min="1287" max="1287" width="9.5703125" style="4" customWidth="1"/>
    <col min="1288" max="1288" width="10.42578125" style="4" customWidth="1"/>
    <col min="1289" max="1289" width="10.5703125" style="4" customWidth="1"/>
    <col min="1290" max="1290" width="10.7109375" style="4" customWidth="1"/>
    <col min="1291" max="1412" width="9.140625" style="4"/>
    <col min="1413" max="1413" width="7.140625" style="4" customWidth="1"/>
    <col min="1414" max="1414" width="40.5703125" style="4" customWidth="1"/>
    <col min="1415" max="1415" width="18.85546875" style="4" bestFit="1" customWidth="1"/>
    <col min="1416" max="1416" width="10.140625" style="4" customWidth="1"/>
    <col min="1417" max="1417" width="11.42578125" style="4" bestFit="1" customWidth="1"/>
    <col min="1418" max="1535" width="9.140625" style="4"/>
    <col min="1536" max="1536" width="9" style="4" customWidth="1"/>
    <col min="1537" max="1537" width="31.42578125" style="4" customWidth="1"/>
    <col min="1538" max="1539" width="9.28515625" style="4" customWidth="1"/>
    <col min="1540" max="1540" width="8.5703125" style="4" customWidth="1"/>
    <col min="1541" max="1542" width="8.85546875" style="4" customWidth="1"/>
    <col min="1543" max="1543" width="9.5703125" style="4" customWidth="1"/>
    <col min="1544" max="1544" width="10.42578125" style="4" customWidth="1"/>
    <col min="1545" max="1545" width="10.5703125" style="4" customWidth="1"/>
    <col min="1546" max="1546" width="10.7109375" style="4" customWidth="1"/>
    <col min="1547" max="1668" width="9.140625" style="4"/>
    <col min="1669" max="1669" width="7.140625" style="4" customWidth="1"/>
    <col min="1670" max="1670" width="40.5703125" style="4" customWidth="1"/>
    <col min="1671" max="1671" width="18.85546875" style="4" bestFit="1" customWidth="1"/>
    <col min="1672" max="1672" width="10.140625" style="4" customWidth="1"/>
    <col min="1673" max="1673" width="11.42578125" style="4" bestFit="1" customWidth="1"/>
    <col min="1674" max="1791" width="9.140625" style="4"/>
    <col min="1792" max="1792" width="9" style="4" customWidth="1"/>
    <col min="1793" max="1793" width="31.42578125" style="4" customWidth="1"/>
    <col min="1794" max="1795" width="9.28515625" style="4" customWidth="1"/>
    <col min="1796" max="1796" width="8.5703125" style="4" customWidth="1"/>
    <col min="1797" max="1798" width="8.85546875" style="4" customWidth="1"/>
    <col min="1799" max="1799" width="9.5703125" style="4" customWidth="1"/>
    <col min="1800" max="1800" width="10.42578125" style="4" customWidth="1"/>
    <col min="1801" max="1801" width="10.5703125" style="4" customWidth="1"/>
    <col min="1802" max="1802" width="10.7109375" style="4" customWidth="1"/>
    <col min="1803" max="1924" width="9.140625" style="4"/>
    <col min="1925" max="1925" width="7.140625" style="4" customWidth="1"/>
    <col min="1926" max="1926" width="40.5703125" style="4" customWidth="1"/>
    <col min="1927" max="1927" width="18.85546875" style="4" bestFit="1" customWidth="1"/>
    <col min="1928" max="1928" width="10.140625" style="4" customWidth="1"/>
    <col min="1929" max="1929" width="11.42578125" style="4" bestFit="1" customWidth="1"/>
    <col min="1930" max="2047" width="9.140625" style="4"/>
    <col min="2048" max="2048" width="9" style="4" customWidth="1"/>
    <col min="2049" max="2049" width="31.42578125" style="4" customWidth="1"/>
    <col min="2050" max="2051" width="9.28515625" style="4" customWidth="1"/>
    <col min="2052" max="2052" width="8.5703125" style="4" customWidth="1"/>
    <col min="2053" max="2054" width="8.85546875" style="4" customWidth="1"/>
    <col min="2055" max="2055" width="9.5703125" style="4" customWidth="1"/>
    <col min="2056" max="2056" width="10.42578125" style="4" customWidth="1"/>
    <col min="2057" max="2057" width="10.5703125" style="4" customWidth="1"/>
    <col min="2058" max="2058" width="10.7109375" style="4" customWidth="1"/>
    <col min="2059" max="2180" width="9.140625" style="4"/>
    <col min="2181" max="2181" width="7.140625" style="4" customWidth="1"/>
    <col min="2182" max="2182" width="40.5703125" style="4" customWidth="1"/>
    <col min="2183" max="2183" width="18.85546875" style="4" bestFit="1" customWidth="1"/>
    <col min="2184" max="2184" width="10.140625" style="4" customWidth="1"/>
    <col min="2185" max="2185" width="11.42578125" style="4" bestFit="1" customWidth="1"/>
    <col min="2186" max="2303" width="9.140625" style="4"/>
    <col min="2304" max="2304" width="9" style="4" customWidth="1"/>
    <col min="2305" max="2305" width="31.42578125" style="4" customWidth="1"/>
    <col min="2306" max="2307" width="9.28515625" style="4" customWidth="1"/>
    <col min="2308" max="2308" width="8.5703125" style="4" customWidth="1"/>
    <col min="2309" max="2310" width="8.85546875" style="4" customWidth="1"/>
    <col min="2311" max="2311" width="9.5703125" style="4" customWidth="1"/>
    <col min="2312" max="2312" width="10.42578125" style="4" customWidth="1"/>
    <col min="2313" max="2313" width="10.5703125" style="4" customWidth="1"/>
    <col min="2314" max="2314" width="10.7109375" style="4" customWidth="1"/>
    <col min="2315" max="2436" width="9.140625" style="4"/>
    <col min="2437" max="2437" width="7.140625" style="4" customWidth="1"/>
    <col min="2438" max="2438" width="40.5703125" style="4" customWidth="1"/>
    <col min="2439" max="2439" width="18.85546875" style="4" bestFit="1" customWidth="1"/>
    <col min="2440" max="2440" width="10.140625" style="4" customWidth="1"/>
    <col min="2441" max="2441" width="11.42578125" style="4" bestFit="1" customWidth="1"/>
    <col min="2442" max="2559" width="9.140625" style="4"/>
    <col min="2560" max="2560" width="9" style="4" customWidth="1"/>
    <col min="2561" max="2561" width="31.42578125" style="4" customWidth="1"/>
    <col min="2562" max="2563" width="9.28515625" style="4" customWidth="1"/>
    <col min="2564" max="2564" width="8.5703125" style="4" customWidth="1"/>
    <col min="2565" max="2566" width="8.85546875" style="4" customWidth="1"/>
    <col min="2567" max="2567" width="9.5703125" style="4" customWidth="1"/>
    <col min="2568" max="2568" width="10.42578125" style="4" customWidth="1"/>
    <col min="2569" max="2569" width="10.5703125" style="4" customWidth="1"/>
    <col min="2570" max="2570" width="10.7109375" style="4" customWidth="1"/>
    <col min="2571" max="2692" width="9.140625" style="4"/>
    <col min="2693" max="2693" width="7.140625" style="4" customWidth="1"/>
    <col min="2694" max="2694" width="40.5703125" style="4" customWidth="1"/>
    <col min="2695" max="2695" width="18.85546875" style="4" bestFit="1" customWidth="1"/>
    <col min="2696" max="2696" width="10.140625" style="4" customWidth="1"/>
    <col min="2697" max="2697" width="11.42578125" style="4" bestFit="1" customWidth="1"/>
    <col min="2698" max="2815" width="9.140625" style="4"/>
    <col min="2816" max="2816" width="9" style="4" customWidth="1"/>
    <col min="2817" max="2817" width="31.42578125" style="4" customWidth="1"/>
    <col min="2818" max="2819" width="9.28515625" style="4" customWidth="1"/>
    <col min="2820" max="2820" width="8.5703125" style="4" customWidth="1"/>
    <col min="2821" max="2822" width="8.85546875" style="4" customWidth="1"/>
    <col min="2823" max="2823" width="9.5703125" style="4" customWidth="1"/>
    <col min="2824" max="2824" width="10.42578125" style="4" customWidth="1"/>
    <col min="2825" max="2825" width="10.5703125" style="4" customWidth="1"/>
    <col min="2826" max="2826" width="10.7109375" style="4" customWidth="1"/>
    <col min="2827" max="2948" width="9.140625" style="4"/>
    <col min="2949" max="2949" width="7.140625" style="4" customWidth="1"/>
    <col min="2950" max="2950" width="40.5703125" style="4" customWidth="1"/>
    <col min="2951" max="2951" width="18.85546875" style="4" bestFit="1" customWidth="1"/>
    <col min="2952" max="2952" width="10.140625" style="4" customWidth="1"/>
    <col min="2953" max="2953" width="11.42578125" style="4" bestFit="1" customWidth="1"/>
    <col min="2954" max="3071" width="9.140625" style="4"/>
    <col min="3072" max="3072" width="9" style="4" customWidth="1"/>
    <col min="3073" max="3073" width="31.42578125" style="4" customWidth="1"/>
    <col min="3074" max="3075" width="9.28515625" style="4" customWidth="1"/>
    <col min="3076" max="3076" width="8.5703125" style="4" customWidth="1"/>
    <col min="3077" max="3078" width="8.85546875" style="4" customWidth="1"/>
    <col min="3079" max="3079" width="9.5703125" style="4" customWidth="1"/>
    <col min="3080" max="3080" width="10.42578125" style="4" customWidth="1"/>
    <col min="3081" max="3081" width="10.5703125" style="4" customWidth="1"/>
    <col min="3082" max="3082" width="10.7109375" style="4" customWidth="1"/>
    <col min="3083" max="3204" width="9.140625" style="4"/>
    <col min="3205" max="3205" width="7.140625" style="4" customWidth="1"/>
    <col min="3206" max="3206" width="40.5703125" style="4" customWidth="1"/>
    <col min="3207" max="3207" width="18.85546875" style="4" bestFit="1" customWidth="1"/>
    <col min="3208" max="3208" width="10.140625" style="4" customWidth="1"/>
    <col min="3209" max="3209" width="11.42578125" style="4" bestFit="1" customWidth="1"/>
    <col min="3210" max="3327" width="9.140625" style="4"/>
    <col min="3328" max="3328" width="9" style="4" customWidth="1"/>
    <col min="3329" max="3329" width="31.42578125" style="4" customWidth="1"/>
    <col min="3330" max="3331" width="9.28515625" style="4" customWidth="1"/>
    <col min="3332" max="3332" width="8.5703125" style="4" customWidth="1"/>
    <col min="3333" max="3334" width="8.85546875" style="4" customWidth="1"/>
    <col min="3335" max="3335" width="9.5703125" style="4" customWidth="1"/>
    <col min="3336" max="3336" width="10.42578125" style="4" customWidth="1"/>
    <col min="3337" max="3337" width="10.5703125" style="4" customWidth="1"/>
    <col min="3338" max="3338" width="10.7109375" style="4" customWidth="1"/>
    <col min="3339" max="3460" width="9.140625" style="4"/>
    <col min="3461" max="3461" width="7.140625" style="4" customWidth="1"/>
    <col min="3462" max="3462" width="40.5703125" style="4" customWidth="1"/>
    <col min="3463" max="3463" width="18.85546875" style="4" bestFit="1" customWidth="1"/>
    <col min="3464" max="3464" width="10.140625" style="4" customWidth="1"/>
    <col min="3465" max="3465" width="11.42578125" style="4" bestFit="1" customWidth="1"/>
    <col min="3466" max="3583" width="9.140625" style="4"/>
    <col min="3584" max="3584" width="9" style="4" customWidth="1"/>
    <col min="3585" max="3585" width="31.42578125" style="4" customWidth="1"/>
    <col min="3586" max="3587" width="9.28515625" style="4" customWidth="1"/>
    <col min="3588" max="3588" width="8.5703125" style="4" customWidth="1"/>
    <col min="3589" max="3590" width="8.85546875" style="4" customWidth="1"/>
    <col min="3591" max="3591" width="9.5703125" style="4" customWidth="1"/>
    <col min="3592" max="3592" width="10.42578125" style="4" customWidth="1"/>
    <col min="3593" max="3593" width="10.5703125" style="4" customWidth="1"/>
    <col min="3594" max="3594" width="10.7109375" style="4" customWidth="1"/>
    <col min="3595" max="3716" width="9.140625" style="4"/>
    <col min="3717" max="3717" width="7.140625" style="4" customWidth="1"/>
    <col min="3718" max="3718" width="40.5703125" style="4" customWidth="1"/>
    <col min="3719" max="3719" width="18.85546875" style="4" bestFit="1" customWidth="1"/>
    <col min="3720" max="3720" width="10.140625" style="4" customWidth="1"/>
    <col min="3721" max="3721" width="11.42578125" style="4" bestFit="1" customWidth="1"/>
    <col min="3722" max="3839" width="9.140625" style="4"/>
    <col min="3840" max="3840" width="9" style="4" customWidth="1"/>
    <col min="3841" max="3841" width="31.42578125" style="4" customWidth="1"/>
    <col min="3842" max="3843" width="9.28515625" style="4" customWidth="1"/>
    <col min="3844" max="3844" width="8.5703125" style="4" customWidth="1"/>
    <col min="3845" max="3846" width="8.85546875" style="4" customWidth="1"/>
    <col min="3847" max="3847" width="9.5703125" style="4" customWidth="1"/>
    <col min="3848" max="3848" width="10.42578125" style="4" customWidth="1"/>
    <col min="3849" max="3849" width="10.5703125" style="4" customWidth="1"/>
    <col min="3850" max="3850" width="10.7109375" style="4" customWidth="1"/>
    <col min="3851" max="3972" width="9.140625" style="4"/>
    <col min="3973" max="3973" width="7.140625" style="4" customWidth="1"/>
    <col min="3974" max="3974" width="40.5703125" style="4" customWidth="1"/>
    <col min="3975" max="3975" width="18.85546875" style="4" bestFit="1" customWidth="1"/>
    <col min="3976" max="3976" width="10.140625" style="4" customWidth="1"/>
    <col min="3977" max="3977" width="11.42578125" style="4" bestFit="1" customWidth="1"/>
    <col min="3978" max="4095" width="9.140625" style="4"/>
    <col min="4096" max="4096" width="9" style="4" customWidth="1"/>
    <col min="4097" max="4097" width="31.42578125" style="4" customWidth="1"/>
    <col min="4098" max="4099" width="9.28515625" style="4" customWidth="1"/>
    <col min="4100" max="4100" width="8.5703125" style="4" customWidth="1"/>
    <col min="4101" max="4102" width="8.85546875" style="4" customWidth="1"/>
    <col min="4103" max="4103" width="9.5703125" style="4" customWidth="1"/>
    <col min="4104" max="4104" width="10.42578125" style="4" customWidth="1"/>
    <col min="4105" max="4105" width="10.5703125" style="4" customWidth="1"/>
    <col min="4106" max="4106" width="10.7109375" style="4" customWidth="1"/>
    <col min="4107" max="4228" width="9.140625" style="4"/>
    <col min="4229" max="4229" width="7.140625" style="4" customWidth="1"/>
    <col min="4230" max="4230" width="40.5703125" style="4" customWidth="1"/>
    <col min="4231" max="4231" width="18.85546875" style="4" bestFit="1" customWidth="1"/>
    <col min="4232" max="4232" width="10.140625" style="4" customWidth="1"/>
    <col min="4233" max="4233" width="11.42578125" style="4" bestFit="1" customWidth="1"/>
    <col min="4234" max="4351" width="9.140625" style="4"/>
    <col min="4352" max="4352" width="9" style="4" customWidth="1"/>
    <col min="4353" max="4353" width="31.42578125" style="4" customWidth="1"/>
    <col min="4354" max="4355" width="9.28515625" style="4" customWidth="1"/>
    <col min="4356" max="4356" width="8.5703125" style="4" customWidth="1"/>
    <col min="4357" max="4358" width="8.85546875" style="4" customWidth="1"/>
    <col min="4359" max="4359" width="9.5703125" style="4" customWidth="1"/>
    <col min="4360" max="4360" width="10.42578125" style="4" customWidth="1"/>
    <col min="4361" max="4361" width="10.5703125" style="4" customWidth="1"/>
    <col min="4362" max="4362" width="10.7109375" style="4" customWidth="1"/>
    <col min="4363" max="4484" width="9.140625" style="4"/>
    <col min="4485" max="4485" width="7.140625" style="4" customWidth="1"/>
    <col min="4486" max="4486" width="40.5703125" style="4" customWidth="1"/>
    <col min="4487" max="4487" width="18.85546875" style="4" bestFit="1" customWidth="1"/>
    <col min="4488" max="4488" width="10.140625" style="4" customWidth="1"/>
    <col min="4489" max="4489" width="11.42578125" style="4" bestFit="1" customWidth="1"/>
    <col min="4490" max="4607" width="9.140625" style="4"/>
    <col min="4608" max="4608" width="9" style="4" customWidth="1"/>
    <col min="4609" max="4609" width="31.42578125" style="4" customWidth="1"/>
    <col min="4610" max="4611" width="9.28515625" style="4" customWidth="1"/>
    <col min="4612" max="4612" width="8.5703125" style="4" customWidth="1"/>
    <col min="4613" max="4614" width="8.85546875" style="4" customWidth="1"/>
    <col min="4615" max="4615" width="9.5703125" style="4" customWidth="1"/>
    <col min="4616" max="4616" width="10.42578125" style="4" customWidth="1"/>
    <col min="4617" max="4617" width="10.5703125" style="4" customWidth="1"/>
    <col min="4618" max="4618" width="10.7109375" style="4" customWidth="1"/>
    <col min="4619" max="4740" width="9.140625" style="4"/>
    <col min="4741" max="4741" width="7.140625" style="4" customWidth="1"/>
    <col min="4742" max="4742" width="40.5703125" style="4" customWidth="1"/>
    <col min="4743" max="4743" width="18.85546875" style="4" bestFit="1" customWidth="1"/>
    <col min="4744" max="4744" width="10.140625" style="4" customWidth="1"/>
    <col min="4745" max="4745" width="11.42578125" style="4" bestFit="1" customWidth="1"/>
    <col min="4746" max="4863" width="9.140625" style="4"/>
    <col min="4864" max="4864" width="9" style="4" customWidth="1"/>
    <col min="4865" max="4865" width="31.42578125" style="4" customWidth="1"/>
    <col min="4866" max="4867" width="9.28515625" style="4" customWidth="1"/>
    <col min="4868" max="4868" width="8.5703125" style="4" customWidth="1"/>
    <col min="4869" max="4870" width="8.85546875" style="4" customWidth="1"/>
    <col min="4871" max="4871" width="9.5703125" style="4" customWidth="1"/>
    <col min="4872" max="4872" width="10.42578125" style="4" customWidth="1"/>
    <col min="4873" max="4873" width="10.5703125" style="4" customWidth="1"/>
    <col min="4874" max="4874" width="10.7109375" style="4" customWidth="1"/>
    <col min="4875" max="4996" width="9.140625" style="4"/>
    <col min="4997" max="4997" width="7.140625" style="4" customWidth="1"/>
    <col min="4998" max="4998" width="40.5703125" style="4" customWidth="1"/>
    <col min="4999" max="4999" width="18.85546875" style="4" bestFit="1" customWidth="1"/>
    <col min="5000" max="5000" width="10.140625" style="4" customWidth="1"/>
    <col min="5001" max="5001" width="11.42578125" style="4" bestFit="1" customWidth="1"/>
    <col min="5002" max="5119" width="9.140625" style="4"/>
    <col min="5120" max="5120" width="9" style="4" customWidth="1"/>
    <col min="5121" max="5121" width="31.42578125" style="4" customWidth="1"/>
    <col min="5122" max="5123" width="9.28515625" style="4" customWidth="1"/>
    <col min="5124" max="5124" width="8.5703125" style="4" customWidth="1"/>
    <col min="5125" max="5126" width="8.85546875" style="4" customWidth="1"/>
    <col min="5127" max="5127" width="9.5703125" style="4" customWidth="1"/>
    <col min="5128" max="5128" width="10.42578125" style="4" customWidth="1"/>
    <col min="5129" max="5129" width="10.5703125" style="4" customWidth="1"/>
    <col min="5130" max="5130" width="10.7109375" style="4" customWidth="1"/>
    <col min="5131" max="5252" width="9.140625" style="4"/>
    <col min="5253" max="5253" width="7.140625" style="4" customWidth="1"/>
    <col min="5254" max="5254" width="40.5703125" style="4" customWidth="1"/>
    <col min="5255" max="5255" width="18.85546875" style="4" bestFit="1" customWidth="1"/>
    <col min="5256" max="5256" width="10.140625" style="4" customWidth="1"/>
    <col min="5257" max="5257" width="11.42578125" style="4" bestFit="1" customWidth="1"/>
    <col min="5258" max="5375" width="9.140625" style="4"/>
    <col min="5376" max="5376" width="9" style="4" customWidth="1"/>
    <col min="5377" max="5377" width="31.42578125" style="4" customWidth="1"/>
    <col min="5378" max="5379" width="9.28515625" style="4" customWidth="1"/>
    <col min="5380" max="5380" width="8.5703125" style="4" customWidth="1"/>
    <col min="5381" max="5382" width="8.85546875" style="4" customWidth="1"/>
    <col min="5383" max="5383" width="9.5703125" style="4" customWidth="1"/>
    <col min="5384" max="5384" width="10.42578125" style="4" customWidth="1"/>
    <col min="5385" max="5385" width="10.5703125" style="4" customWidth="1"/>
    <col min="5386" max="5386" width="10.7109375" style="4" customWidth="1"/>
    <col min="5387" max="5508" width="9.140625" style="4"/>
    <col min="5509" max="5509" width="7.140625" style="4" customWidth="1"/>
    <col min="5510" max="5510" width="40.5703125" style="4" customWidth="1"/>
    <col min="5511" max="5511" width="18.85546875" style="4" bestFit="1" customWidth="1"/>
    <col min="5512" max="5512" width="10.140625" style="4" customWidth="1"/>
    <col min="5513" max="5513" width="11.42578125" style="4" bestFit="1" customWidth="1"/>
    <col min="5514" max="5631" width="9.140625" style="4"/>
    <col min="5632" max="5632" width="9" style="4" customWidth="1"/>
    <col min="5633" max="5633" width="31.42578125" style="4" customWidth="1"/>
    <col min="5634" max="5635" width="9.28515625" style="4" customWidth="1"/>
    <col min="5636" max="5636" width="8.5703125" style="4" customWidth="1"/>
    <col min="5637" max="5638" width="8.85546875" style="4" customWidth="1"/>
    <col min="5639" max="5639" width="9.5703125" style="4" customWidth="1"/>
    <col min="5640" max="5640" width="10.42578125" style="4" customWidth="1"/>
    <col min="5641" max="5641" width="10.5703125" style="4" customWidth="1"/>
    <col min="5642" max="5642" width="10.7109375" style="4" customWidth="1"/>
    <col min="5643" max="5764" width="9.140625" style="4"/>
    <col min="5765" max="5765" width="7.140625" style="4" customWidth="1"/>
    <col min="5766" max="5766" width="40.5703125" style="4" customWidth="1"/>
    <col min="5767" max="5767" width="18.85546875" style="4" bestFit="1" customWidth="1"/>
    <col min="5768" max="5768" width="10.140625" style="4" customWidth="1"/>
    <col min="5769" max="5769" width="11.42578125" style="4" bestFit="1" customWidth="1"/>
    <col min="5770" max="5887" width="9.140625" style="4"/>
    <col min="5888" max="5888" width="9" style="4" customWidth="1"/>
    <col min="5889" max="5889" width="31.42578125" style="4" customWidth="1"/>
    <col min="5890" max="5891" width="9.28515625" style="4" customWidth="1"/>
    <col min="5892" max="5892" width="8.5703125" style="4" customWidth="1"/>
    <col min="5893" max="5894" width="8.85546875" style="4" customWidth="1"/>
    <col min="5895" max="5895" width="9.5703125" style="4" customWidth="1"/>
    <col min="5896" max="5896" width="10.42578125" style="4" customWidth="1"/>
    <col min="5897" max="5897" width="10.5703125" style="4" customWidth="1"/>
    <col min="5898" max="5898" width="10.7109375" style="4" customWidth="1"/>
    <col min="5899" max="6020" width="9.140625" style="4"/>
    <col min="6021" max="6021" width="7.140625" style="4" customWidth="1"/>
    <col min="6022" max="6022" width="40.5703125" style="4" customWidth="1"/>
    <col min="6023" max="6023" width="18.85546875" style="4" bestFit="1" customWidth="1"/>
    <col min="6024" max="6024" width="10.140625" style="4" customWidth="1"/>
    <col min="6025" max="6025" width="11.42578125" style="4" bestFit="1" customWidth="1"/>
    <col min="6026" max="6143" width="9.140625" style="4"/>
    <col min="6144" max="6144" width="9" style="4" customWidth="1"/>
    <col min="6145" max="6145" width="31.42578125" style="4" customWidth="1"/>
    <col min="6146" max="6147" width="9.28515625" style="4" customWidth="1"/>
    <col min="6148" max="6148" width="8.5703125" style="4" customWidth="1"/>
    <col min="6149" max="6150" width="8.85546875" style="4" customWidth="1"/>
    <col min="6151" max="6151" width="9.5703125" style="4" customWidth="1"/>
    <col min="6152" max="6152" width="10.42578125" style="4" customWidth="1"/>
    <col min="6153" max="6153" width="10.5703125" style="4" customWidth="1"/>
    <col min="6154" max="6154" width="10.7109375" style="4" customWidth="1"/>
    <col min="6155" max="6276" width="9.140625" style="4"/>
    <col min="6277" max="6277" width="7.140625" style="4" customWidth="1"/>
    <col min="6278" max="6278" width="40.5703125" style="4" customWidth="1"/>
    <col min="6279" max="6279" width="18.85546875" style="4" bestFit="1" customWidth="1"/>
    <col min="6280" max="6280" width="10.140625" style="4" customWidth="1"/>
    <col min="6281" max="6281" width="11.42578125" style="4" bestFit="1" customWidth="1"/>
    <col min="6282" max="6399" width="9.140625" style="4"/>
    <col min="6400" max="6400" width="9" style="4" customWidth="1"/>
    <col min="6401" max="6401" width="31.42578125" style="4" customWidth="1"/>
    <col min="6402" max="6403" width="9.28515625" style="4" customWidth="1"/>
    <col min="6404" max="6404" width="8.5703125" style="4" customWidth="1"/>
    <col min="6405" max="6406" width="8.85546875" style="4" customWidth="1"/>
    <col min="6407" max="6407" width="9.5703125" style="4" customWidth="1"/>
    <col min="6408" max="6408" width="10.42578125" style="4" customWidth="1"/>
    <col min="6409" max="6409" width="10.5703125" style="4" customWidth="1"/>
    <col min="6410" max="6410" width="10.7109375" style="4" customWidth="1"/>
    <col min="6411" max="6532" width="9.140625" style="4"/>
    <col min="6533" max="6533" width="7.140625" style="4" customWidth="1"/>
    <col min="6534" max="6534" width="40.5703125" style="4" customWidth="1"/>
    <col min="6535" max="6535" width="18.85546875" style="4" bestFit="1" customWidth="1"/>
    <col min="6536" max="6536" width="10.140625" style="4" customWidth="1"/>
    <col min="6537" max="6537" width="11.42578125" style="4" bestFit="1" customWidth="1"/>
    <col min="6538" max="6655" width="9.140625" style="4"/>
    <col min="6656" max="6656" width="9" style="4" customWidth="1"/>
    <col min="6657" max="6657" width="31.42578125" style="4" customWidth="1"/>
    <col min="6658" max="6659" width="9.28515625" style="4" customWidth="1"/>
    <col min="6660" max="6660" width="8.5703125" style="4" customWidth="1"/>
    <col min="6661" max="6662" width="8.85546875" style="4" customWidth="1"/>
    <col min="6663" max="6663" width="9.5703125" style="4" customWidth="1"/>
    <col min="6664" max="6664" width="10.42578125" style="4" customWidth="1"/>
    <col min="6665" max="6665" width="10.5703125" style="4" customWidth="1"/>
    <col min="6666" max="6666" width="10.7109375" style="4" customWidth="1"/>
    <col min="6667" max="6788" width="9.140625" style="4"/>
    <col min="6789" max="6789" width="7.140625" style="4" customWidth="1"/>
    <col min="6790" max="6790" width="40.5703125" style="4" customWidth="1"/>
    <col min="6791" max="6791" width="18.85546875" style="4" bestFit="1" customWidth="1"/>
    <col min="6792" max="6792" width="10.140625" style="4" customWidth="1"/>
    <col min="6793" max="6793" width="11.42578125" style="4" bestFit="1" customWidth="1"/>
    <col min="6794" max="6911" width="9.140625" style="4"/>
    <col min="6912" max="6912" width="9" style="4" customWidth="1"/>
    <col min="6913" max="6913" width="31.42578125" style="4" customWidth="1"/>
    <col min="6914" max="6915" width="9.28515625" style="4" customWidth="1"/>
    <col min="6916" max="6916" width="8.5703125" style="4" customWidth="1"/>
    <col min="6917" max="6918" width="8.85546875" style="4" customWidth="1"/>
    <col min="6919" max="6919" width="9.5703125" style="4" customWidth="1"/>
    <col min="6920" max="6920" width="10.42578125" style="4" customWidth="1"/>
    <col min="6921" max="6921" width="10.5703125" style="4" customWidth="1"/>
    <col min="6922" max="6922" width="10.7109375" style="4" customWidth="1"/>
    <col min="6923" max="7044" width="9.140625" style="4"/>
    <col min="7045" max="7045" width="7.140625" style="4" customWidth="1"/>
    <col min="7046" max="7046" width="40.5703125" style="4" customWidth="1"/>
    <col min="7047" max="7047" width="18.85546875" style="4" bestFit="1" customWidth="1"/>
    <col min="7048" max="7048" width="10.140625" style="4" customWidth="1"/>
    <col min="7049" max="7049" width="11.42578125" style="4" bestFit="1" customWidth="1"/>
    <col min="7050" max="7167" width="9.140625" style="4"/>
    <col min="7168" max="7168" width="9" style="4" customWidth="1"/>
    <col min="7169" max="7169" width="31.42578125" style="4" customWidth="1"/>
    <col min="7170" max="7171" width="9.28515625" style="4" customWidth="1"/>
    <col min="7172" max="7172" width="8.5703125" style="4" customWidth="1"/>
    <col min="7173" max="7174" width="8.85546875" style="4" customWidth="1"/>
    <col min="7175" max="7175" width="9.5703125" style="4" customWidth="1"/>
    <col min="7176" max="7176" width="10.42578125" style="4" customWidth="1"/>
    <col min="7177" max="7177" width="10.5703125" style="4" customWidth="1"/>
    <col min="7178" max="7178" width="10.7109375" style="4" customWidth="1"/>
    <col min="7179" max="7300" width="9.140625" style="4"/>
    <col min="7301" max="7301" width="7.140625" style="4" customWidth="1"/>
    <col min="7302" max="7302" width="40.5703125" style="4" customWidth="1"/>
    <col min="7303" max="7303" width="18.85546875" style="4" bestFit="1" customWidth="1"/>
    <col min="7304" max="7304" width="10.140625" style="4" customWidth="1"/>
    <col min="7305" max="7305" width="11.42578125" style="4" bestFit="1" customWidth="1"/>
    <col min="7306" max="7423" width="9.140625" style="4"/>
    <col min="7424" max="7424" width="9" style="4" customWidth="1"/>
    <col min="7425" max="7425" width="31.42578125" style="4" customWidth="1"/>
    <col min="7426" max="7427" width="9.28515625" style="4" customWidth="1"/>
    <col min="7428" max="7428" width="8.5703125" style="4" customWidth="1"/>
    <col min="7429" max="7430" width="8.85546875" style="4" customWidth="1"/>
    <col min="7431" max="7431" width="9.5703125" style="4" customWidth="1"/>
    <col min="7432" max="7432" width="10.42578125" style="4" customWidth="1"/>
    <col min="7433" max="7433" width="10.5703125" style="4" customWidth="1"/>
    <col min="7434" max="7434" width="10.7109375" style="4" customWidth="1"/>
    <col min="7435" max="7556" width="9.140625" style="4"/>
    <col min="7557" max="7557" width="7.140625" style="4" customWidth="1"/>
    <col min="7558" max="7558" width="40.5703125" style="4" customWidth="1"/>
    <col min="7559" max="7559" width="18.85546875" style="4" bestFit="1" customWidth="1"/>
    <col min="7560" max="7560" width="10.140625" style="4" customWidth="1"/>
    <col min="7561" max="7561" width="11.42578125" style="4" bestFit="1" customWidth="1"/>
    <col min="7562" max="7679" width="9.140625" style="4"/>
    <col min="7680" max="7680" width="9" style="4" customWidth="1"/>
    <col min="7681" max="7681" width="31.42578125" style="4" customWidth="1"/>
    <col min="7682" max="7683" width="9.28515625" style="4" customWidth="1"/>
    <col min="7684" max="7684" width="8.5703125" style="4" customWidth="1"/>
    <col min="7685" max="7686" width="8.85546875" style="4" customWidth="1"/>
    <col min="7687" max="7687" width="9.5703125" style="4" customWidth="1"/>
    <col min="7688" max="7688" width="10.42578125" style="4" customWidth="1"/>
    <col min="7689" max="7689" width="10.5703125" style="4" customWidth="1"/>
    <col min="7690" max="7690" width="10.7109375" style="4" customWidth="1"/>
    <col min="7691" max="7812" width="9.140625" style="4"/>
    <col min="7813" max="7813" width="7.140625" style="4" customWidth="1"/>
    <col min="7814" max="7814" width="40.5703125" style="4" customWidth="1"/>
    <col min="7815" max="7815" width="18.85546875" style="4" bestFit="1" customWidth="1"/>
    <col min="7816" max="7816" width="10.140625" style="4" customWidth="1"/>
    <col min="7817" max="7817" width="11.42578125" style="4" bestFit="1" customWidth="1"/>
    <col min="7818" max="7935" width="9.140625" style="4"/>
    <col min="7936" max="7936" width="9" style="4" customWidth="1"/>
    <col min="7937" max="7937" width="31.42578125" style="4" customWidth="1"/>
    <col min="7938" max="7939" width="9.28515625" style="4" customWidth="1"/>
    <col min="7940" max="7940" width="8.5703125" style="4" customWidth="1"/>
    <col min="7941" max="7942" width="8.85546875" style="4" customWidth="1"/>
    <col min="7943" max="7943" width="9.5703125" style="4" customWidth="1"/>
    <col min="7944" max="7944" width="10.42578125" style="4" customWidth="1"/>
    <col min="7945" max="7945" width="10.5703125" style="4" customWidth="1"/>
    <col min="7946" max="7946" width="10.7109375" style="4" customWidth="1"/>
    <col min="7947" max="8068" width="9.140625" style="4"/>
    <col min="8069" max="8069" width="7.140625" style="4" customWidth="1"/>
    <col min="8070" max="8070" width="40.5703125" style="4" customWidth="1"/>
    <col min="8071" max="8071" width="18.85546875" style="4" bestFit="1" customWidth="1"/>
    <col min="8072" max="8072" width="10.140625" style="4" customWidth="1"/>
    <col min="8073" max="8073" width="11.42578125" style="4" bestFit="1" customWidth="1"/>
    <col min="8074" max="8191" width="9.140625" style="4"/>
    <col min="8192" max="8192" width="9" style="4" customWidth="1"/>
    <col min="8193" max="8193" width="31.42578125" style="4" customWidth="1"/>
    <col min="8194" max="8195" width="9.28515625" style="4" customWidth="1"/>
    <col min="8196" max="8196" width="8.5703125" style="4" customWidth="1"/>
    <col min="8197" max="8198" width="8.85546875" style="4" customWidth="1"/>
    <col min="8199" max="8199" width="9.5703125" style="4" customWidth="1"/>
    <col min="8200" max="8200" width="10.42578125" style="4" customWidth="1"/>
    <col min="8201" max="8201" width="10.5703125" style="4" customWidth="1"/>
    <col min="8202" max="8202" width="10.7109375" style="4" customWidth="1"/>
    <col min="8203" max="8324" width="9.140625" style="4"/>
    <col min="8325" max="8325" width="7.140625" style="4" customWidth="1"/>
    <col min="8326" max="8326" width="40.5703125" style="4" customWidth="1"/>
    <col min="8327" max="8327" width="18.85546875" style="4" bestFit="1" customWidth="1"/>
    <col min="8328" max="8328" width="10.140625" style="4" customWidth="1"/>
    <col min="8329" max="8329" width="11.42578125" style="4" bestFit="1" customWidth="1"/>
    <col min="8330" max="8447" width="9.140625" style="4"/>
    <col min="8448" max="8448" width="9" style="4" customWidth="1"/>
    <col min="8449" max="8449" width="31.42578125" style="4" customWidth="1"/>
    <col min="8450" max="8451" width="9.28515625" style="4" customWidth="1"/>
    <col min="8452" max="8452" width="8.5703125" style="4" customWidth="1"/>
    <col min="8453" max="8454" width="8.85546875" style="4" customWidth="1"/>
    <col min="8455" max="8455" width="9.5703125" style="4" customWidth="1"/>
    <col min="8456" max="8456" width="10.42578125" style="4" customWidth="1"/>
    <col min="8457" max="8457" width="10.5703125" style="4" customWidth="1"/>
    <col min="8458" max="8458" width="10.7109375" style="4" customWidth="1"/>
    <col min="8459" max="8580" width="9.140625" style="4"/>
    <col min="8581" max="8581" width="7.140625" style="4" customWidth="1"/>
    <col min="8582" max="8582" width="40.5703125" style="4" customWidth="1"/>
    <col min="8583" max="8583" width="18.85546875" style="4" bestFit="1" customWidth="1"/>
    <col min="8584" max="8584" width="10.140625" style="4" customWidth="1"/>
    <col min="8585" max="8585" width="11.42578125" style="4" bestFit="1" customWidth="1"/>
    <col min="8586" max="8703" width="9.140625" style="4"/>
    <col min="8704" max="8704" width="9" style="4" customWidth="1"/>
    <col min="8705" max="8705" width="31.42578125" style="4" customWidth="1"/>
    <col min="8706" max="8707" width="9.28515625" style="4" customWidth="1"/>
    <col min="8708" max="8708" width="8.5703125" style="4" customWidth="1"/>
    <col min="8709" max="8710" width="8.85546875" style="4" customWidth="1"/>
    <col min="8711" max="8711" width="9.5703125" style="4" customWidth="1"/>
    <col min="8712" max="8712" width="10.42578125" style="4" customWidth="1"/>
    <col min="8713" max="8713" width="10.5703125" style="4" customWidth="1"/>
    <col min="8714" max="8714" width="10.7109375" style="4" customWidth="1"/>
    <col min="8715" max="8836" width="9.140625" style="4"/>
    <col min="8837" max="8837" width="7.140625" style="4" customWidth="1"/>
    <col min="8838" max="8838" width="40.5703125" style="4" customWidth="1"/>
    <col min="8839" max="8839" width="18.85546875" style="4" bestFit="1" customWidth="1"/>
    <col min="8840" max="8840" width="10.140625" style="4" customWidth="1"/>
    <col min="8841" max="8841" width="11.42578125" style="4" bestFit="1" customWidth="1"/>
    <col min="8842" max="8959" width="9.140625" style="4"/>
    <col min="8960" max="8960" width="9" style="4" customWidth="1"/>
    <col min="8961" max="8961" width="31.42578125" style="4" customWidth="1"/>
    <col min="8962" max="8963" width="9.28515625" style="4" customWidth="1"/>
    <col min="8964" max="8964" width="8.5703125" style="4" customWidth="1"/>
    <col min="8965" max="8966" width="8.85546875" style="4" customWidth="1"/>
    <col min="8967" max="8967" width="9.5703125" style="4" customWidth="1"/>
    <col min="8968" max="8968" width="10.42578125" style="4" customWidth="1"/>
    <col min="8969" max="8969" width="10.5703125" style="4" customWidth="1"/>
    <col min="8970" max="8970" width="10.7109375" style="4" customWidth="1"/>
    <col min="8971" max="9092" width="9.140625" style="4"/>
    <col min="9093" max="9093" width="7.140625" style="4" customWidth="1"/>
    <col min="9094" max="9094" width="40.5703125" style="4" customWidth="1"/>
    <col min="9095" max="9095" width="18.85546875" style="4" bestFit="1" customWidth="1"/>
    <col min="9096" max="9096" width="10.140625" style="4" customWidth="1"/>
    <col min="9097" max="9097" width="11.42578125" style="4" bestFit="1" customWidth="1"/>
    <col min="9098" max="9215" width="9.140625" style="4"/>
    <col min="9216" max="9216" width="9" style="4" customWidth="1"/>
    <col min="9217" max="9217" width="31.42578125" style="4" customWidth="1"/>
    <col min="9218" max="9219" width="9.28515625" style="4" customWidth="1"/>
    <col min="9220" max="9220" width="8.5703125" style="4" customWidth="1"/>
    <col min="9221" max="9222" width="8.85546875" style="4" customWidth="1"/>
    <col min="9223" max="9223" width="9.5703125" style="4" customWidth="1"/>
    <col min="9224" max="9224" width="10.42578125" style="4" customWidth="1"/>
    <col min="9225" max="9225" width="10.5703125" style="4" customWidth="1"/>
    <col min="9226" max="9226" width="10.7109375" style="4" customWidth="1"/>
    <col min="9227" max="9348" width="9.140625" style="4"/>
    <col min="9349" max="9349" width="7.140625" style="4" customWidth="1"/>
    <col min="9350" max="9350" width="40.5703125" style="4" customWidth="1"/>
    <col min="9351" max="9351" width="18.85546875" style="4" bestFit="1" customWidth="1"/>
    <col min="9352" max="9352" width="10.140625" style="4" customWidth="1"/>
    <col min="9353" max="9353" width="11.42578125" style="4" bestFit="1" customWidth="1"/>
    <col min="9354" max="9471" width="9.140625" style="4"/>
    <col min="9472" max="9472" width="9" style="4" customWidth="1"/>
    <col min="9473" max="9473" width="31.42578125" style="4" customWidth="1"/>
    <col min="9474" max="9475" width="9.28515625" style="4" customWidth="1"/>
    <col min="9476" max="9476" width="8.5703125" style="4" customWidth="1"/>
    <col min="9477" max="9478" width="8.85546875" style="4" customWidth="1"/>
    <col min="9479" max="9479" width="9.5703125" style="4" customWidth="1"/>
    <col min="9480" max="9480" width="10.42578125" style="4" customWidth="1"/>
    <col min="9481" max="9481" width="10.5703125" style="4" customWidth="1"/>
    <col min="9482" max="9482" width="10.7109375" style="4" customWidth="1"/>
    <col min="9483" max="9604" width="9.140625" style="4"/>
    <col min="9605" max="9605" width="7.140625" style="4" customWidth="1"/>
    <col min="9606" max="9606" width="40.5703125" style="4" customWidth="1"/>
    <col min="9607" max="9607" width="18.85546875" style="4" bestFit="1" customWidth="1"/>
    <col min="9608" max="9608" width="10.140625" style="4" customWidth="1"/>
    <col min="9609" max="9609" width="11.42578125" style="4" bestFit="1" customWidth="1"/>
    <col min="9610" max="9727" width="9.140625" style="4"/>
    <col min="9728" max="9728" width="9" style="4" customWidth="1"/>
    <col min="9729" max="9729" width="31.42578125" style="4" customWidth="1"/>
    <col min="9730" max="9731" width="9.28515625" style="4" customWidth="1"/>
    <col min="9732" max="9732" width="8.5703125" style="4" customWidth="1"/>
    <col min="9733" max="9734" width="8.85546875" style="4" customWidth="1"/>
    <col min="9735" max="9735" width="9.5703125" style="4" customWidth="1"/>
    <col min="9736" max="9736" width="10.42578125" style="4" customWidth="1"/>
    <col min="9737" max="9737" width="10.5703125" style="4" customWidth="1"/>
    <col min="9738" max="9738" width="10.7109375" style="4" customWidth="1"/>
    <col min="9739" max="9860" width="9.140625" style="4"/>
    <col min="9861" max="9861" width="7.140625" style="4" customWidth="1"/>
    <col min="9862" max="9862" width="40.5703125" style="4" customWidth="1"/>
    <col min="9863" max="9863" width="18.85546875" style="4" bestFit="1" customWidth="1"/>
    <col min="9864" max="9864" width="10.140625" style="4" customWidth="1"/>
    <col min="9865" max="9865" width="11.42578125" style="4" bestFit="1" customWidth="1"/>
    <col min="9866" max="9983" width="9.140625" style="4"/>
    <col min="9984" max="9984" width="9" style="4" customWidth="1"/>
    <col min="9985" max="9985" width="31.42578125" style="4" customWidth="1"/>
    <col min="9986" max="9987" width="9.28515625" style="4" customWidth="1"/>
    <col min="9988" max="9988" width="8.5703125" style="4" customWidth="1"/>
    <col min="9989" max="9990" width="8.85546875" style="4" customWidth="1"/>
    <col min="9991" max="9991" width="9.5703125" style="4" customWidth="1"/>
    <col min="9992" max="9992" width="10.42578125" style="4" customWidth="1"/>
    <col min="9993" max="9993" width="10.5703125" style="4" customWidth="1"/>
    <col min="9994" max="9994" width="10.7109375" style="4" customWidth="1"/>
    <col min="9995" max="10116" width="9.140625" style="4"/>
    <col min="10117" max="10117" width="7.140625" style="4" customWidth="1"/>
    <col min="10118" max="10118" width="40.5703125" style="4" customWidth="1"/>
    <col min="10119" max="10119" width="18.85546875" style="4" bestFit="1" customWidth="1"/>
    <col min="10120" max="10120" width="10.140625" style="4" customWidth="1"/>
    <col min="10121" max="10121" width="11.42578125" style="4" bestFit="1" customWidth="1"/>
    <col min="10122" max="10239" width="9.140625" style="4"/>
    <col min="10240" max="10240" width="9" style="4" customWidth="1"/>
    <col min="10241" max="10241" width="31.42578125" style="4" customWidth="1"/>
    <col min="10242" max="10243" width="9.28515625" style="4" customWidth="1"/>
    <col min="10244" max="10244" width="8.5703125" style="4" customWidth="1"/>
    <col min="10245" max="10246" width="8.85546875" style="4" customWidth="1"/>
    <col min="10247" max="10247" width="9.5703125" style="4" customWidth="1"/>
    <col min="10248" max="10248" width="10.42578125" style="4" customWidth="1"/>
    <col min="10249" max="10249" width="10.5703125" style="4" customWidth="1"/>
    <col min="10250" max="10250" width="10.7109375" style="4" customWidth="1"/>
    <col min="10251" max="10372" width="9.140625" style="4"/>
    <col min="10373" max="10373" width="7.140625" style="4" customWidth="1"/>
    <col min="10374" max="10374" width="40.5703125" style="4" customWidth="1"/>
    <col min="10375" max="10375" width="18.85546875" style="4" bestFit="1" customWidth="1"/>
    <col min="10376" max="10376" width="10.140625" style="4" customWidth="1"/>
    <col min="10377" max="10377" width="11.42578125" style="4" bestFit="1" customWidth="1"/>
    <col min="10378" max="10495" width="9.140625" style="4"/>
    <col min="10496" max="10496" width="9" style="4" customWidth="1"/>
    <col min="10497" max="10497" width="31.42578125" style="4" customWidth="1"/>
    <col min="10498" max="10499" width="9.28515625" style="4" customWidth="1"/>
    <col min="10500" max="10500" width="8.5703125" style="4" customWidth="1"/>
    <col min="10501" max="10502" width="8.85546875" style="4" customWidth="1"/>
    <col min="10503" max="10503" width="9.5703125" style="4" customWidth="1"/>
    <col min="10504" max="10504" width="10.42578125" style="4" customWidth="1"/>
    <col min="10505" max="10505" width="10.5703125" style="4" customWidth="1"/>
    <col min="10506" max="10506" width="10.7109375" style="4" customWidth="1"/>
    <col min="10507" max="10628" width="9.140625" style="4"/>
    <col min="10629" max="10629" width="7.140625" style="4" customWidth="1"/>
    <col min="10630" max="10630" width="40.5703125" style="4" customWidth="1"/>
    <col min="10631" max="10631" width="18.85546875" style="4" bestFit="1" customWidth="1"/>
    <col min="10632" max="10632" width="10.140625" style="4" customWidth="1"/>
    <col min="10633" max="10633" width="11.42578125" style="4" bestFit="1" customWidth="1"/>
    <col min="10634" max="10751" width="9.140625" style="4"/>
    <col min="10752" max="10752" width="9" style="4" customWidth="1"/>
    <col min="10753" max="10753" width="31.42578125" style="4" customWidth="1"/>
    <col min="10754" max="10755" width="9.28515625" style="4" customWidth="1"/>
    <col min="10756" max="10756" width="8.5703125" style="4" customWidth="1"/>
    <col min="10757" max="10758" width="8.85546875" style="4" customWidth="1"/>
    <col min="10759" max="10759" width="9.5703125" style="4" customWidth="1"/>
    <col min="10760" max="10760" width="10.42578125" style="4" customWidth="1"/>
    <col min="10761" max="10761" width="10.5703125" style="4" customWidth="1"/>
    <col min="10762" max="10762" width="10.7109375" style="4" customWidth="1"/>
    <col min="10763" max="10884" width="9.140625" style="4"/>
    <col min="10885" max="10885" width="7.140625" style="4" customWidth="1"/>
    <col min="10886" max="10886" width="40.5703125" style="4" customWidth="1"/>
    <col min="10887" max="10887" width="18.85546875" style="4" bestFit="1" customWidth="1"/>
    <col min="10888" max="10888" width="10.140625" style="4" customWidth="1"/>
    <col min="10889" max="10889" width="11.42578125" style="4" bestFit="1" customWidth="1"/>
    <col min="10890" max="11007" width="9.140625" style="4"/>
    <col min="11008" max="11008" width="9" style="4" customWidth="1"/>
    <col min="11009" max="11009" width="31.42578125" style="4" customWidth="1"/>
    <col min="11010" max="11011" width="9.28515625" style="4" customWidth="1"/>
    <col min="11012" max="11012" width="8.5703125" style="4" customWidth="1"/>
    <col min="11013" max="11014" width="8.85546875" style="4" customWidth="1"/>
    <col min="11015" max="11015" width="9.5703125" style="4" customWidth="1"/>
    <col min="11016" max="11016" width="10.42578125" style="4" customWidth="1"/>
    <col min="11017" max="11017" width="10.5703125" style="4" customWidth="1"/>
    <col min="11018" max="11018" width="10.7109375" style="4" customWidth="1"/>
    <col min="11019" max="11140" width="9.140625" style="4"/>
    <col min="11141" max="11141" width="7.140625" style="4" customWidth="1"/>
    <col min="11142" max="11142" width="40.5703125" style="4" customWidth="1"/>
    <col min="11143" max="11143" width="18.85546875" style="4" bestFit="1" customWidth="1"/>
    <col min="11144" max="11144" width="10.140625" style="4" customWidth="1"/>
    <col min="11145" max="11145" width="11.42578125" style="4" bestFit="1" customWidth="1"/>
    <col min="11146" max="11263" width="9.140625" style="4"/>
    <col min="11264" max="11264" width="9" style="4" customWidth="1"/>
    <col min="11265" max="11265" width="31.42578125" style="4" customWidth="1"/>
    <col min="11266" max="11267" width="9.28515625" style="4" customWidth="1"/>
    <col min="11268" max="11268" width="8.5703125" style="4" customWidth="1"/>
    <col min="11269" max="11270" width="8.85546875" style="4" customWidth="1"/>
    <col min="11271" max="11271" width="9.5703125" style="4" customWidth="1"/>
    <col min="11272" max="11272" width="10.42578125" style="4" customWidth="1"/>
    <col min="11273" max="11273" width="10.5703125" style="4" customWidth="1"/>
    <col min="11274" max="11274" width="10.7109375" style="4" customWidth="1"/>
    <col min="11275" max="11396" width="9.140625" style="4"/>
    <col min="11397" max="11397" width="7.140625" style="4" customWidth="1"/>
    <col min="11398" max="11398" width="40.5703125" style="4" customWidth="1"/>
    <col min="11399" max="11399" width="18.85546875" style="4" bestFit="1" customWidth="1"/>
    <col min="11400" max="11400" width="10.140625" style="4" customWidth="1"/>
    <col min="11401" max="11401" width="11.42578125" style="4" bestFit="1" customWidth="1"/>
    <col min="11402" max="11519" width="9.140625" style="4"/>
    <col min="11520" max="11520" width="9" style="4" customWidth="1"/>
    <col min="11521" max="11521" width="31.42578125" style="4" customWidth="1"/>
    <col min="11522" max="11523" width="9.28515625" style="4" customWidth="1"/>
    <col min="11524" max="11524" width="8.5703125" style="4" customWidth="1"/>
    <col min="11525" max="11526" width="8.85546875" style="4" customWidth="1"/>
    <col min="11527" max="11527" width="9.5703125" style="4" customWidth="1"/>
    <col min="11528" max="11528" width="10.42578125" style="4" customWidth="1"/>
    <col min="11529" max="11529" width="10.5703125" style="4" customWidth="1"/>
    <col min="11530" max="11530" width="10.7109375" style="4" customWidth="1"/>
    <col min="11531" max="11652" width="9.140625" style="4"/>
    <col min="11653" max="11653" width="7.140625" style="4" customWidth="1"/>
    <col min="11654" max="11654" width="40.5703125" style="4" customWidth="1"/>
    <col min="11655" max="11655" width="18.85546875" style="4" bestFit="1" customWidth="1"/>
    <col min="11656" max="11656" width="10.140625" style="4" customWidth="1"/>
    <col min="11657" max="11657" width="11.42578125" style="4" bestFit="1" customWidth="1"/>
    <col min="11658" max="11775" width="9.140625" style="4"/>
    <col min="11776" max="11776" width="9" style="4" customWidth="1"/>
    <col min="11777" max="11777" width="31.42578125" style="4" customWidth="1"/>
    <col min="11778" max="11779" width="9.28515625" style="4" customWidth="1"/>
    <col min="11780" max="11780" width="8.5703125" style="4" customWidth="1"/>
    <col min="11781" max="11782" width="8.85546875" style="4" customWidth="1"/>
    <col min="11783" max="11783" width="9.5703125" style="4" customWidth="1"/>
    <col min="11784" max="11784" width="10.42578125" style="4" customWidth="1"/>
    <col min="11785" max="11785" width="10.5703125" style="4" customWidth="1"/>
    <col min="11786" max="11786" width="10.7109375" style="4" customWidth="1"/>
    <col min="11787" max="11908" width="9.140625" style="4"/>
    <col min="11909" max="11909" width="7.140625" style="4" customWidth="1"/>
    <col min="11910" max="11910" width="40.5703125" style="4" customWidth="1"/>
    <col min="11911" max="11911" width="18.85546875" style="4" bestFit="1" customWidth="1"/>
    <col min="11912" max="11912" width="10.140625" style="4" customWidth="1"/>
    <col min="11913" max="11913" width="11.42578125" style="4" bestFit="1" customWidth="1"/>
    <col min="11914" max="12031" width="9.140625" style="4"/>
    <col min="12032" max="12032" width="9" style="4" customWidth="1"/>
    <col min="12033" max="12033" width="31.42578125" style="4" customWidth="1"/>
    <col min="12034" max="12035" width="9.28515625" style="4" customWidth="1"/>
    <col min="12036" max="12036" width="8.5703125" style="4" customWidth="1"/>
    <col min="12037" max="12038" width="8.85546875" style="4" customWidth="1"/>
    <col min="12039" max="12039" width="9.5703125" style="4" customWidth="1"/>
    <col min="12040" max="12040" width="10.42578125" style="4" customWidth="1"/>
    <col min="12041" max="12041" width="10.5703125" style="4" customWidth="1"/>
    <col min="12042" max="12042" width="10.7109375" style="4" customWidth="1"/>
    <col min="12043" max="12164" width="9.140625" style="4"/>
    <col min="12165" max="12165" width="7.140625" style="4" customWidth="1"/>
    <col min="12166" max="12166" width="40.5703125" style="4" customWidth="1"/>
    <col min="12167" max="12167" width="18.85546875" style="4" bestFit="1" customWidth="1"/>
    <col min="12168" max="12168" width="10.140625" style="4" customWidth="1"/>
    <col min="12169" max="12169" width="11.42578125" style="4" bestFit="1" customWidth="1"/>
    <col min="12170" max="12287" width="9.140625" style="4"/>
    <col min="12288" max="12288" width="9" style="4" customWidth="1"/>
    <col min="12289" max="12289" width="31.42578125" style="4" customWidth="1"/>
    <col min="12290" max="12291" width="9.28515625" style="4" customWidth="1"/>
    <col min="12292" max="12292" width="8.5703125" style="4" customWidth="1"/>
    <col min="12293" max="12294" width="8.85546875" style="4" customWidth="1"/>
    <col min="12295" max="12295" width="9.5703125" style="4" customWidth="1"/>
    <col min="12296" max="12296" width="10.42578125" style="4" customWidth="1"/>
    <col min="12297" max="12297" width="10.5703125" style="4" customWidth="1"/>
    <col min="12298" max="12298" width="10.7109375" style="4" customWidth="1"/>
    <col min="12299" max="12420" width="9.140625" style="4"/>
    <col min="12421" max="12421" width="7.140625" style="4" customWidth="1"/>
    <col min="12422" max="12422" width="40.5703125" style="4" customWidth="1"/>
    <col min="12423" max="12423" width="18.85546875" style="4" bestFit="1" customWidth="1"/>
    <col min="12424" max="12424" width="10.140625" style="4" customWidth="1"/>
    <col min="12425" max="12425" width="11.42578125" style="4" bestFit="1" customWidth="1"/>
    <col min="12426" max="12543" width="9.140625" style="4"/>
    <col min="12544" max="12544" width="9" style="4" customWidth="1"/>
    <col min="12545" max="12545" width="31.42578125" style="4" customWidth="1"/>
    <col min="12546" max="12547" width="9.28515625" style="4" customWidth="1"/>
    <col min="12548" max="12548" width="8.5703125" style="4" customWidth="1"/>
    <col min="12549" max="12550" width="8.85546875" style="4" customWidth="1"/>
    <col min="12551" max="12551" width="9.5703125" style="4" customWidth="1"/>
    <col min="12552" max="12552" width="10.42578125" style="4" customWidth="1"/>
    <col min="12553" max="12553" width="10.5703125" style="4" customWidth="1"/>
    <col min="12554" max="12554" width="10.7109375" style="4" customWidth="1"/>
    <col min="12555" max="12676" width="9.140625" style="4"/>
    <col min="12677" max="12677" width="7.140625" style="4" customWidth="1"/>
    <col min="12678" max="12678" width="40.5703125" style="4" customWidth="1"/>
    <col min="12679" max="12679" width="18.85546875" style="4" bestFit="1" customWidth="1"/>
    <col min="12680" max="12680" width="10.140625" style="4" customWidth="1"/>
    <col min="12681" max="12681" width="11.42578125" style="4" bestFit="1" customWidth="1"/>
    <col min="12682" max="12799" width="9.140625" style="4"/>
    <col min="12800" max="12800" width="9" style="4" customWidth="1"/>
    <col min="12801" max="12801" width="31.42578125" style="4" customWidth="1"/>
    <col min="12802" max="12803" width="9.28515625" style="4" customWidth="1"/>
    <col min="12804" max="12804" width="8.5703125" style="4" customWidth="1"/>
    <col min="12805" max="12806" width="8.85546875" style="4" customWidth="1"/>
    <col min="12807" max="12807" width="9.5703125" style="4" customWidth="1"/>
    <col min="12808" max="12808" width="10.42578125" style="4" customWidth="1"/>
    <col min="12809" max="12809" width="10.5703125" style="4" customWidth="1"/>
    <col min="12810" max="12810" width="10.7109375" style="4" customWidth="1"/>
    <col min="12811" max="12932" width="9.140625" style="4"/>
    <col min="12933" max="12933" width="7.140625" style="4" customWidth="1"/>
    <col min="12934" max="12934" width="40.5703125" style="4" customWidth="1"/>
    <col min="12935" max="12935" width="18.85546875" style="4" bestFit="1" customWidth="1"/>
    <col min="12936" max="12936" width="10.140625" style="4" customWidth="1"/>
    <col min="12937" max="12937" width="11.42578125" style="4" bestFit="1" customWidth="1"/>
    <col min="12938" max="13055" width="9.140625" style="4"/>
    <col min="13056" max="13056" width="9" style="4" customWidth="1"/>
    <col min="13057" max="13057" width="31.42578125" style="4" customWidth="1"/>
    <col min="13058" max="13059" width="9.28515625" style="4" customWidth="1"/>
    <col min="13060" max="13060" width="8.5703125" style="4" customWidth="1"/>
    <col min="13061" max="13062" width="8.85546875" style="4" customWidth="1"/>
    <col min="13063" max="13063" width="9.5703125" style="4" customWidth="1"/>
    <col min="13064" max="13064" width="10.42578125" style="4" customWidth="1"/>
    <col min="13065" max="13065" width="10.5703125" style="4" customWidth="1"/>
    <col min="13066" max="13066" width="10.7109375" style="4" customWidth="1"/>
    <col min="13067" max="13188" width="9.140625" style="4"/>
    <col min="13189" max="13189" width="7.140625" style="4" customWidth="1"/>
    <col min="13190" max="13190" width="40.5703125" style="4" customWidth="1"/>
    <col min="13191" max="13191" width="18.85546875" style="4" bestFit="1" customWidth="1"/>
    <col min="13192" max="13192" width="10.140625" style="4" customWidth="1"/>
    <col min="13193" max="13193" width="11.42578125" style="4" bestFit="1" customWidth="1"/>
    <col min="13194" max="13311" width="9.140625" style="4"/>
    <col min="13312" max="13312" width="9" style="4" customWidth="1"/>
    <col min="13313" max="13313" width="31.42578125" style="4" customWidth="1"/>
    <col min="13314" max="13315" width="9.28515625" style="4" customWidth="1"/>
    <col min="13316" max="13316" width="8.5703125" style="4" customWidth="1"/>
    <col min="13317" max="13318" width="8.85546875" style="4" customWidth="1"/>
    <col min="13319" max="13319" width="9.5703125" style="4" customWidth="1"/>
    <col min="13320" max="13320" width="10.42578125" style="4" customWidth="1"/>
    <col min="13321" max="13321" width="10.5703125" style="4" customWidth="1"/>
    <col min="13322" max="13322" width="10.7109375" style="4" customWidth="1"/>
    <col min="13323" max="13444" width="9.140625" style="4"/>
    <col min="13445" max="13445" width="7.140625" style="4" customWidth="1"/>
    <col min="13446" max="13446" width="40.5703125" style="4" customWidth="1"/>
    <col min="13447" max="13447" width="18.85546875" style="4" bestFit="1" customWidth="1"/>
    <col min="13448" max="13448" width="10.140625" style="4" customWidth="1"/>
    <col min="13449" max="13449" width="11.42578125" style="4" bestFit="1" customWidth="1"/>
    <col min="13450" max="13567" width="9.140625" style="4"/>
    <col min="13568" max="13568" width="9" style="4" customWidth="1"/>
    <col min="13569" max="13569" width="31.42578125" style="4" customWidth="1"/>
    <col min="13570" max="13571" width="9.28515625" style="4" customWidth="1"/>
    <col min="13572" max="13572" width="8.5703125" style="4" customWidth="1"/>
    <col min="13573" max="13574" width="8.85546875" style="4" customWidth="1"/>
    <col min="13575" max="13575" width="9.5703125" style="4" customWidth="1"/>
    <col min="13576" max="13576" width="10.42578125" style="4" customWidth="1"/>
    <col min="13577" max="13577" width="10.5703125" style="4" customWidth="1"/>
    <col min="13578" max="13578" width="10.7109375" style="4" customWidth="1"/>
    <col min="13579" max="13700" width="9.140625" style="4"/>
    <col min="13701" max="13701" width="7.140625" style="4" customWidth="1"/>
    <col min="13702" max="13702" width="40.5703125" style="4" customWidth="1"/>
    <col min="13703" max="13703" width="18.85546875" style="4" bestFit="1" customWidth="1"/>
    <col min="13704" max="13704" width="10.140625" style="4" customWidth="1"/>
    <col min="13705" max="13705" width="11.42578125" style="4" bestFit="1" customWidth="1"/>
    <col min="13706" max="13823" width="9.140625" style="4"/>
    <col min="13824" max="13824" width="9" style="4" customWidth="1"/>
    <col min="13825" max="13825" width="31.42578125" style="4" customWidth="1"/>
    <col min="13826" max="13827" width="9.28515625" style="4" customWidth="1"/>
    <col min="13828" max="13828" width="8.5703125" style="4" customWidth="1"/>
    <col min="13829" max="13830" width="8.85546875" style="4" customWidth="1"/>
    <col min="13831" max="13831" width="9.5703125" style="4" customWidth="1"/>
    <col min="13832" max="13832" width="10.42578125" style="4" customWidth="1"/>
    <col min="13833" max="13833" width="10.5703125" style="4" customWidth="1"/>
    <col min="13834" max="13834" width="10.7109375" style="4" customWidth="1"/>
    <col min="13835" max="13956" width="9.140625" style="4"/>
    <col min="13957" max="13957" width="7.140625" style="4" customWidth="1"/>
    <col min="13958" max="13958" width="40.5703125" style="4" customWidth="1"/>
    <col min="13959" max="13959" width="18.85546875" style="4" bestFit="1" customWidth="1"/>
    <col min="13960" max="13960" width="10.140625" style="4" customWidth="1"/>
    <col min="13961" max="13961" width="11.42578125" style="4" bestFit="1" customWidth="1"/>
    <col min="13962" max="14079" width="9.140625" style="4"/>
    <col min="14080" max="14080" width="9" style="4" customWidth="1"/>
    <col min="14081" max="14081" width="31.42578125" style="4" customWidth="1"/>
    <col min="14082" max="14083" width="9.28515625" style="4" customWidth="1"/>
    <col min="14084" max="14084" width="8.5703125" style="4" customWidth="1"/>
    <col min="14085" max="14086" width="8.85546875" style="4" customWidth="1"/>
    <col min="14087" max="14087" width="9.5703125" style="4" customWidth="1"/>
    <col min="14088" max="14088" width="10.42578125" style="4" customWidth="1"/>
    <col min="14089" max="14089" width="10.5703125" style="4" customWidth="1"/>
    <col min="14090" max="14090" width="10.7109375" style="4" customWidth="1"/>
    <col min="14091" max="14212" width="9.140625" style="4"/>
    <col min="14213" max="14213" width="7.140625" style="4" customWidth="1"/>
    <col min="14214" max="14214" width="40.5703125" style="4" customWidth="1"/>
    <col min="14215" max="14215" width="18.85546875" style="4" bestFit="1" customWidth="1"/>
    <col min="14216" max="14216" width="10.140625" style="4" customWidth="1"/>
    <col min="14217" max="14217" width="11.42578125" style="4" bestFit="1" customWidth="1"/>
    <col min="14218" max="14335" width="9.140625" style="4"/>
    <col min="14336" max="14336" width="9" style="4" customWidth="1"/>
    <col min="14337" max="14337" width="31.42578125" style="4" customWidth="1"/>
    <col min="14338" max="14339" width="9.28515625" style="4" customWidth="1"/>
    <col min="14340" max="14340" width="8.5703125" style="4" customWidth="1"/>
    <col min="14341" max="14342" width="8.85546875" style="4" customWidth="1"/>
    <col min="14343" max="14343" width="9.5703125" style="4" customWidth="1"/>
    <col min="14344" max="14344" width="10.42578125" style="4" customWidth="1"/>
    <col min="14345" max="14345" width="10.5703125" style="4" customWidth="1"/>
    <col min="14346" max="14346" width="10.7109375" style="4" customWidth="1"/>
    <col min="14347" max="14468" width="9.140625" style="4"/>
    <col min="14469" max="14469" width="7.140625" style="4" customWidth="1"/>
    <col min="14470" max="14470" width="40.5703125" style="4" customWidth="1"/>
    <col min="14471" max="14471" width="18.85546875" style="4" bestFit="1" customWidth="1"/>
    <col min="14472" max="14472" width="10.140625" style="4" customWidth="1"/>
    <col min="14473" max="14473" width="11.42578125" style="4" bestFit="1" customWidth="1"/>
    <col min="14474" max="14591" width="9.140625" style="4"/>
    <col min="14592" max="14592" width="9" style="4" customWidth="1"/>
    <col min="14593" max="14593" width="31.42578125" style="4" customWidth="1"/>
    <col min="14594" max="14595" width="9.28515625" style="4" customWidth="1"/>
    <col min="14596" max="14596" width="8.5703125" style="4" customWidth="1"/>
    <col min="14597" max="14598" width="8.85546875" style="4" customWidth="1"/>
    <col min="14599" max="14599" width="9.5703125" style="4" customWidth="1"/>
    <col min="14600" max="14600" width="10.42578125" style="4" customWidth="1"/>
    <col min="14601" max="14601" width="10.5703125" style="4" customWidth="1"/>
    <col min="14602" max="14602" width="10.7109375" style="4" customWidth="1"/>
    <col min="14603" max="14724" width="9.140625" style="4"/>
    <col min="14725" max="14725" width="7.140625" style="4" customWidth="1"/>
    <col min="14726" max="14726" width="40.5703125" style="4" customWidth="1"/>
    <col min="14727" max="14727" width="18.85546875" style="4" bestFit="1" customWidth="1"/>
    <col min="14728" max="14728" width="10.140625" style="4" customWidth="1"/>
    <col min="14729" max="14729" width="11.42578125" style="4" bestFit="1" customWidth="1"/>
    <col min="14730" max="14847" width="9.140625" style="4"/>
    <col min="14848" max="14848" width="9" style="4" customWidth="1"/>
    <col min="14849" max="14849" width="31.42578125" style="4" customWidth="1"/>
    <col min="14850" max="14851" width="9.28515625" style="4" customWidth="1"/>
    <col min="14852" max="14852" width="8.5703125" style="4" customWidth="1"/>
    <col min="14853" max="14854" width="8.85546875" style="4" customWidth="1"/>
    <col min="14855" max="14855" width="9.5703125" style="4" customWidth="1"/>
    <col min="14856" max="14856" width="10.42578125" style="4" customWidth="1"/>
    <col min="14857" max="14857" width="10.5703125" style="4" customWidth="1"/>
    <col min="14858" max="14858" width="10.7109375" style="4" customWidth="1"/>
    <col min="14859" max="14980" width="9.140625" style="4"/>
    <col min="14981" max="14981" width="7.140625" style="4" customWidth="1"/>
    <col min="14982" max="14982" width="40.5703125" style="4" customWidth="1"/>
    <col min="14983" max="14983" width="18.85546875" style="4" bestFit="1" customWidth="1"/>
    <col min="14984" max="14984" width="10.140625" style="4" customWidth="1"/>
    <col min="14985" max="14985" width="11.42578125" style="4" bestFit="1" customWidth="1"/>
    <col min="14986" max="15103" width="9.140625" style="4"/>
    <col min="15104" max="15104" width="9" style="4" customWidth="1"/>
    <col min="15105" max="15105" width="31.42578125" style="4" customWidth="1"/>
    <col min="15106" max="15107" width="9.28515625" style="4" customWidth="1"/>
    <col min="15108" max="15108" width="8.5703125" style="4" customWidth="1"/>
    <col min="15109" max="15110" width="8.85546875" style="4" customWidth="1"/>
    <col min="15111" max="15111" width="9.5703125" style="4" customWidth="1"/>
    <col min="15112" max="15112" width="10.42578125" style="4" customWidth="1"/>
    <col min="15113" max="15113" width="10.5703125" style="4" customWidth="1"/>
    <col min="15114" max="15114" width="10.7109375" style="4" customWidth="1"/>
    <col min="15115" max="15236" width="9.140625" style="4"/>
    <col min="15237" max="15237" width="7.140625" style="4" customWidth="1"/>
    <col min="15238" max="15238" width="40.5703125" style="4" customWidth="1"/>
    <col min="15239" max="15239" width="18.85546875" style="4" bestFit="1" customWidth="1"/>
    <col min="15240" max="15240" width="10.140625" style="4" customWidth="1"/>
    <col min="15241" max="15241" width="11.42578125" style="4" bestFit="1" customWidth="1"/>
    <col min="15242" max="15359" width="9.140625" style="4"/>
    <col min="15360" max="15360" width="9" style="4" customWidth="1"/>
    <col min="15361" max="15361" width="31.42578125" style="4" customWidth="1"/>
    <col min="15362" max="15363" width="9.28515625" style="4" customWidth="1"/>
    <col min="15364" max="15364" width="8.5703125" style="4" customWidth="1"/>
    <col min="15365" max="15366" width="8.85546875" style="4" customWidth="1"/>
    <col min="15367" max="15367" width="9.5703125" style="4" customWidth="1"/>
    <col min="15368" max="15368" width="10.42578125" style="4" customWidth="1"/>
    <col min="15369" max="15369" width="10.5703125" style="4" customWidth="1"/>
    <col min="15370" max="15370" width="10.7109375" style="4" customWidth="1"/>
    <col min="15371" max="15492" width="9.140625" style="4"/>
    <col min="15493" max="15493" width="7.140625" style="4" customWidth="1"/>
    <col min="15494" max="15494" width="40.5703125" style="4" customWidth="1"/>
    <col min="15495" max="15495" width="18.85546875" style="4" bestFit="1" customWidth="1"/>
    <col min="15496" max="15496" width="10.140625" style="4" customWidth="1"/>
    <col min="15497" max="15497" width="11.42578125" style="4" bestFit="1" customWidth="1"/>
    <col min="15498" max="15615" width="9.140625" style="4"/>
    <col min="15616" max="15616" width="9" style="4" customWidth="1"/>
    <col min="15617" max="15617" width="31.42578125" style="4" customWidth="1"/>
    <col min="15618" max="15619" width="9.28515625" style="4" customWidth="1"/>
    <col min="15620" max="15620" width="8.5703125" style="4" customWidth="1"/>
    <col min="15621" max="15622" width="8.85546875" style="4" customWidth="1"/>
    <col min="15623" max="15623" width="9.5703125" style="4" customWidth="1"/>
    <col min="15624" max="15624" width="10.42578125" style="4" customWidth="1"/>
    <col min="15625" max="15625" width="10.5703125" style="4" customWidth="1"/>
    <col min="15626" max="15626" width="10.7109375" style="4" customWidth="1"/>
    <col min="15627" max="15748" width="9.140625" style="4"/>
    <col min="15749" max="15749" width="7.140625" style="4" customWidth="1"/>
    <col min="15750" max="15750" width="40.5703125" style="4" customWidth="1"/>
    <col min="15751" max="15751" width="18.85546875" style="4" bestFit="1" customWidth="1"/>
    <col min="15752" max="15752" width="10.140625" style="4" customWidth="1"/>
    <col min="15753" max="15753" width="11.42578125" style="4" bestFit="1" customWidth="1"/>
    <col min="15754" max="15871" width="9.140625" style="4"/>
    <col min="15872" max="15872" width="9" style="4" customWidth="1"/>
    <col min="15873" max="15873" width="31.42578125" style="4" customWidth="1"/>
    <col min="15874" max="15875" width="9.28515625" style="4" customWidth="1"/>
    <col min="15876" max="15876" width="8.5703125" style="4" customWidth="1"/>
    <col min="15877" max="15878" width="8.85546875" style="4" customWidth="1"/>
    <col min="15879" max="15879" width="9.5703125" style="4" customWidth="1"/>
    <col min="15880" max="15880" width="10.42578125" style="4" customWidth="1"/>
    <col min="15881" max="15881" width="10.5703125" style="4" customWidth="1"/>
    <col min="15882" max="15882" width="10.7109375" style="4" customWidth="1"/>
    <col min="15883" max="16004" width="9.140625" style="4"/>
    <col min="16005" max="16005" width="7.140625" style="4" customWidth="1"/>
    <col min="16006" max="16006" width="40.5703125" style="4" customWidth="1"/>
    <col min="16007" max="16007" width="18.85546875" style="4" bestFit="1" customWidth="1"/>
    <col min="16008" max="16008" width="10.140625" style="4" customWidth="1"/>
    <col min="16009" max="16009" width="11.42578125" style="4" bestFit="1" customWidth="1"/>
    <col min="16010" max="16127" width="9.140625" style="4"/>
    <col min="16128" max="16128" width="9" style="4" customWidth="1"/>
    <col min="16129" max="16129" width="31.42578125" style="4" customWidth="1"/>
    <col min="16130" max="16131" width="9.28515625" style="4" customWidth="1"/>
    <col min="16132" max="16132" width="8.5703125" style="4" customWidth="1"/>
    <col min="16133" max="16134" width="8.85546875" style="4" customWidth="1"/>
    <col min="16135" max="16135" width="9.5703125" style="4" customWidth="1"/>
    <col min="16136" max="16136" width="10.42578125" style="4" customWidth="1"/>
    <col min="16137" max="16137" width="10.5703125" style="4" customWidth="1"/>
    <col min="16138" max="16138" width="10.7109375" style="4" customWidth="1"/>
    <col min="16139" max="16260" width="9.140625" style="4"/>
    <col min="16261" max="16261" width="7.140625" style="4" customWidth="1"/>
    <col min="16262" max="16262" width="40.5703125" style="4" customWidth="1"/>
    <col min="16263" max="16263" width="18.85546875" style="4" bestFit="1" customWidth="1"/>
    <col min="16264" max="16264" width="10.140625" style="4" customWidth="1"/>
    <col min="16265" max="16265" width="11.42578125" style="4" bestFit="1" customWidth="1"/>
    <col min="16266" max="16384" width="9.140625" style="4"/>
  </cols>
  <sheetData>
    <row r="1" spans="1:10" ht="66.75" customHeight="1" x14ac:dyDescent="0.2">
      <c r="F1" s="44" t="s">
        <v>190</v>
      </c>
      <c r="G1" s="44"/>
      <c r="H1" s="44"/>
      <c r="I1" s="44"/>
      <c r="J1" s="44"/>
    </row>
    <row r="2" spans="1:10" ht="64.5" customHeight="1" x14ac:dyDescent="0.2">
      <c r="A2" s="1">
        <v>2188.5500000000002</v>
      </c>
      <c r="B2" s="2"/>
      <c r="C2" s="3"/>
      <c r="D2" s="3"/>
      <c r="E2" s="3"/>
      <c r="F2" s="42" t="s">
        <v>29</v>
      </c>
      <c r="G2" s="42"/>
      <c r="H2" s="42"/>
      <c r="I2" s="42"/>
      <c r="J2" s="42"/>
    </row>
    <row r="3" spans="1:10" ht="45.75" customHeight="1" x14ac:dyDescent="0.2">
      <c r="A3" s="43" t="s">
        <v>191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24.75" customHeight="1" x14ac:dyDescent="0.2">
      <c r="A4" s="5" t="s">
        <v>30</v>
      </c>
      <c r="B4" s="5" t="s">
        <v>31</v>
      </c>
      <c r="C4" s="6" t="s">
        <v>32</v>
      </c>
      <c r="D4" s="6" t="s">
        <v>33</v>
      </c>
      <c r="E4" s="6" t="s">
        <v>34</v>
      </c>
      <c r="F4" s="6" t="s">
        <v>35</v>
      </c>
      <c r="G4" s="6" t="s">
        <v>36</v>
      </c>
      <c r="H4" s="6" t="s">
        <v>37</v>
      </c>
      <c r="I4" s="6" t="s">
        <v>38</v>
      </c>
      <c r="J4" s="36" t="s">
        <v>39</v>
      </c>
    </row>
    <row r="5" spans="1:10" x14ac:dyDescent="0.2">
      <c r="A5" s="19" t="s">
        <v>192</v>
      </c>
      <c r="B5" s="20" t="s">
        <v>40</v>
      </c>
      <c r="C5" s="21">
        <v>0.85170000000000001</v>
      </c>
      <c r="D5" s="7">
        <v>1</v>
      </c>
      <c r="E5" s="22">
        <v>1.03</v>
      </c>
      <c r="F5" s="7">
        <f t="shared" ref="F5:F55" si="0">C5*E5*D5</f>
        <v>0.87729999999999997</v>
      </c>
      <c r="G5" s="23">
        <v>1</v>
      </c>
      <c r="H5" s="8">
        <v>0.89942999999999995</v>
      </c>
      <c r="I5" s="7">
        <v>1.3944000000000001</v>
      </c>
      <c r="J5" s="9">
        <f>$A$2*F5*G5*H5*I5</f>
        <v>2408.02</v>
      </c>
    </row>
    <row r="6" spans="1:10" ht="25.5" x14ac:dyDescent="0.2">
      <c r="A6" s="19" t="s">
        <v>41</v>
      </c>
      <c r="B6" s="20" t="s">
        <v>42</v>
      </c>
      <c r="C6" s="21">
        <v>0.77900000000000003</v>
      </c>
      <c r="D6" s="7">
        <v>1</v>
      </c>
      <c r="E6" s="22">
        <v>1.03</v>
      </c>
      <c r="F6" s="7">
        <f t="shared" si="0"/>
        <v>0.8024</v>
      </c>
      <c r="G6" s="23">
        <v>1</v>
      </c>
      <c r="H6" s="8">
        <v>0.89942999999999995</v>
      </c>
      <c r="I6" s="7">
        <v>1.2798</v>
      </c>
      <c r="J6" s="9">
        <f t="shared" ref="J6:J55" si="1">$A$2*F6*G6*H6*I6</f>
        <v>2021.42</v>
      </c>
    </row>
    <row r="7" spans="1:10" x14ac:dyDescent="0.2">
      <c r="A7" s="19" t="s">
        <v>193</v>
      </c>
      <c r="B7" s="20" t="s">
        <v>43</v>
      </c>
      <c r="C7" s="21">
        <v>0.86629999999999996</v>
      </c>
      <c r="D7" s="7">
        <v>1</v>
      </c>
      <c r="E7" s="22">
        <v>1.03</v>
      </c>
      <c r="F7" s="7">
        <f t="shared" si="0"/>
        <v>0.89229999999999998</v>
      </c>
      <c r="G7" s="23">
        <v>1</v>
      </c>
      <c r="H7" s="8">
        <v>0.89942999999999995</v>
      </c>
      <c r="I7" s="7">
        <v>1.3859999999999999</v>
      </c>
      <c r="J7" s="9">
        <f t="shared" si="1"/>
        <v>2434.4299999999998</v>
      </c>
    </row>
    <row r="8" spans="1:10" x14ac:dyDescent="0.2">
      <c r="A8" s="19" t="s">
        <v>194</v>
      </c>
      <c r="B8" s="20" t="s">
        <v>44</v>
      </c>
      <c r="C8" s="21">
        <v>1.5307999999999999</v>
      </c>
      <c r="D8" s="7">
        <v>1</v>
      </c>
      <c r="E8" s="22">
        <v>1.47</v>
      </c>
      <c r="F8" s="7">
        <f t="shared" si="0"/>
        <v>2.2503000000000002</v>
      </c>
      <c r="G8" s="23">
        <v>1</v>
      </c>
      <c r="H8" s="8">
        <v>0.89942999999999995</v>
      </c>
      <c r="I8" s="7">
        <v>1.5479000000000001</v>
      </c>
      <c r="J8" s="9">
        <f t="shared" si="1"/>
        <v>6856.57</v>
      </c>
    </row>
    <row r="9" spans="1:10" ht="25.5" x14ac:dyDescent="0.2">
      <c r="A9" s="19" t="s">
        <v>195</v>
      </c>
      <c r="B9" s="20" t="s">
        <v>45</v>
      </c>
      <c r="C9" s="21">
        <v>0.86319999999999997</v>
      </c>
      <c r="D9" s="7">
        <v>1</v>
      </c>
      <c r="E9" s="22">
        <v>1.03</v>
      </c>
      <c r="F9" s="7">
        <f>C9*E9*D9</f>
        <v>0.8891</v>
      </c>
      <c r="G9" s="23">
        <v>1</v>
      </c>
      <c r="H9" s="8">
        <v>0.89942999999999995</v>
      </c>
      <c r="I9" s="7">
        <v>1.3817999999999999</v>
      </c>
      <c r="J9" s="9">
        <f t="shared" si="1"/>
        <v>2418.35</v>
      </c>
    </row>
    <row r="10" spans="1:10" x14ac:dyDescent="0.2">
      <c r="A10" s="19" t="s">
        <v>46</v>
      </c>
      <c r="B10" s="20" t="s">
        <v>47</v>
      </c>
      <c r="C10" s="21">
        <v>0.88549999999999995</v>
      </c>
      <c r="D10" s="7">
        <v>1</v>
      </c>
      <c r="E10" s="22">
        <v>1.03</v>
      </c>
      <c r="F10" s="7">
        <f t="shared" si="0"/>
        <v>0.91210000000000002</v>
      </c>
      <c r="G10" s="23">
        <v>1</v>
      </c>
      <c r="H10" s="8">
        <v>0.89942999999999995</v>
      </c>
      <c r="I10" s="7">
        <v>1.3898999999999999</v>
      </c>
      <c r="J10" s="9">
        <f t="shared" si="1"/>
        <v>2495.46</v>
      </c>
    </row>
    <row r="11" spans="1:10" x14ac:dyDescent="0.2">
      <c r="A11" s="19" t="s">
        <v>48</v>
      </c>
      <c r="B11" s="20" t="s">
        <v>49</v>
      </c>
      <c r="C11" s="21">
        <v>0.91400000000000003</v>
      </c>
      <c r="D11" s="7">
        <v>1</v>
      </c>
      <c r="E11" s="22">
        <v>1.03</v>
      </c>
      <c r="F11" s="7">
        <f t="shared" si="0"/>
        <v>0.94140000000000001</v>
      </c>
      <c r="G11" s="23">
        <v>1</v>
      </c>
      <c r="H11" s="8">
        <v>0.89942999999999995</v>
      </c>
      <c r="I11" s="7">
        <v>1.3852</v>
      </c>
      <c r="J11" s="9">
        <f t="shared" si="1"/>
        <v>2566.91</v>
      </c>
    </row>
    <row r="12" spans="1:10" x14ac:dyDescent="0.2">
      <c r="A12" s="19" t="s">
        <v>50</v>
      </c>
      <c r="B12" s="20" t="s">
        <v>51</v>
      </c>
      <c r="C12" s="21">
        <v>0.88019999999999998</v>
      </c>
      <c r="D12" s="7">
        <v>1</v>
      </c>
      <c r="E12" s="22">
        <v>1.03</v>
      </c>
      <c r="F12" s="7">
        <f t="shared" si="0"/>
        <v>0.90659999999999996</v>
      </c>
      <c r="G12" s="23">
        <v>1</v>
      </c>
      <c r="H12" s="8">
        <v>0.89942999999999995</v>
      </c>
      <c r="I12" s="7">
        <v>1.3914</v>
      </c>
      <c r="J12" s="9">
        <f t="shared" si="1"/>
        <v>2483.08</v>
      </c>
    </row>
    <row r="13" spans="1:10" x14ac:dyDescent="0.2">
      <c r="A13" s="19" t="s">
        <v>52</v>
      </c>
      <c r="B13" s="20" t="s">
        <v>53</v>
      </c>
      <c r="C13" s="21">
        <v>1.5215000000000001</v>
      </c>
      <c r="D13" s="7">
        <v>1</v>
      </c>
      <c r="E13" s="22">
        <v>1.47</v>
      </c>
      <c r="F13" s="7">
        <f t="shared" si="0"/>
        <v>2.2366000000000001</v>
      </c>
      <c r="G13" s="23">
        <v>1</v>
      </c>
      <c r="H13" s="8">
        <v>0.89942999999999995</v>
      </c>
      <c r="I13" s="7">
        <v>1.5532999999999999</v>
      </c>
      <c r="J13" s="9">
        <f t="shared" si="1"/>
        <v>6838.6</v>
      </c>
    </row>
    <row r="14" spans="1:10" x14ac:dyDescent="0.2">
      <c r="A14" s="19" t="s">
        <v>54</v>
      </c>
      <c r="B14" s="20" t="s">
        <v>55</v>
      </c>
      <c r="C14" s="21">
        <v>0.87460000000000004</v>
      </c>
      <c r="D14" s="7">
        <v>1</v>
      </c>
      <c r="E14" s="22">
        <v>1.03</v>
      </c>
      <c r="F14" s="7">
        <f t="shared" si="0"/>
        <v>0.90080000000000005</v>
      </c>
      <c r="G14" s="23">
        <v>1</v>
      </c>
      <c r="H14" s="8">
        <v>0.89942999999999995</v>
      </c>
      <c r="I14" s="7">
        <v>1.3947000000000001</v>
      </c>
      <c r="J14" s="9">
        <f t="shared" si="1"/>
        <v>2473.0500000000002</v>
      </c>
    </row>
    <row r="15" spans="1:10" x14ac:dyDescent="0.2">
      <c r="A15" s="19" t="s">
        <v>56</v>
      </c>
      <c r="B15" s="20" t="s">
        <v>57</v>
      </c>
      <c r="C15" s="21">
        <v>1.5161</v>
      </c>
      <c r="D15" s="7">
        <v>1</v>
      </c>
      <c r="E15" s="22">
        <v>1.47</v>
      </c>
      <c r="F15" s="7">
        <f t="shared" si="0"/>
        <v>2.2286999999999999</v>
      </c>
      <c r="G15" s="23">
        <v>1</v>
      </c>
      <c r="H15" s="8">
        <v>0.89942999999999995</v>
      </c>
      <c r="I15" s="7">
        <v>1.5630999999999999</v>
      </c>
      <c r="J15" s="9">
        <f t="shared" si="1"/>
        <v>6857.44</v>
      </c>
    </row>
    <row r="16" spans="1:10" x14ac:dyDescent="0.2">
      <c r="A16" s="19" t="s">
        <v>58</v>
      </c>
      <c r="B16" s="20" t="s">
        <v>0</v>
      </c>
      <c r="C16" s="21">
        <v>1.0185999999999999</v>
      </c>
      <c r="D16" s="7">
        <v>1</v>
      </c>
      <c r="E16" s="22">
        <v>1.03</v>
      </c>
      <c r="F16" s="7">
        <f>C16*E16*D16</f>
        <v>1.0491999999999999</v>
      </c>
      <c r="G16" s="23">
        <v>1.04</v>
      </c>
      <c r="H16" s="8">
        <v>0.89942999999999995</v>
      </c>
      <c r="I16" s="7">
        <v>1.4807999999999999</v>
      </c>
      <c r="J16" s="9">
        <f t="shared" si="1"/>
        <v>3180.62</v>
      </c>
    </row>
    <row r="17" spans="1:10" x14ac:dyDescent="0.2">
      <c r="A17" s="19" t="s">
        <v>196</v>
      </c>
      <c r="B17" s="20" t="s">
        <v>1</v>
      </c>
      <c r="C17" s="21">
        <v>1.0063</v>
      </c>
      <c r="D17" s="7">
        <v>1</v>
      </c>
      <c r="E17" s="22">
        <v>1.03</v>
      </c>
      <c r="F17" s="7">
        <f>C17*E17*D17</f>
        <v>1.0365</v>
      </c>
      <c r="G17" s="10">
        <v>1.04</v>
      </c>
      <c r="H17" s="8">
        <v>0.89942999999999995</v>
      </c>
      <c r="I17" s="7">
        <v>1.4762999999999999</v>
      </c>
      <c r="J17" s="9">
        <f t="shared" si="1"/>
        <v>3132.57</v>
      </c>
    </row>
    <row r="18" spans="1:10" x14ac:dyDescent="0.2">
      <c r="A18" s="19" t="s">
        <v>59</v>
      </c>
      <c r="B18" s="20" t="s">
        <v>60</v>
      </c>
      <c r="C18" s="21">
        <v>1.0111000000000001</v>
      </c>
      <c r="D18" s="7">
        <v>1</v>
      </c>
      <c r="E18" s="22">
        <v>1.03</v>
      </c>
      <c r="F18" s="7">
        <f t="shared" si="0"/>
        <v>1.0414000000000001</v>
      </c>
      <c r="G18" s="23">
        <v>1</v>
      </c>
      <c r="H18" s="8">
        <v>0.89942999999999995</v>
      </c>
      <c r="I18" s="7">
        <v>1.502</v>
      </c>
      <c r="J18" s="9">
        <f t="shared" si="1"/>
        <v>3079.01</v>
      </c>
    </row>
    <row r="19" spans="1:10" x14ac:dyDescent="0.2">
      <c r="A19" s="19" t="s">
        <v>197</v>
      </c>
      <c r="B19" s="20" t="s">
        <v>25</v>
      </c>
      <c r="C19" s="21">
        <v>1.0161</v>
      </c>
      <c r="D19" s="7">
        <v>1</v>
      </c>
      <c r="E19" s="22">
        <v>0.95</v>
      </c>
      <c r="F19" s="7">
        <f>C19*E19*D19</f>
        <v>0.96530000000000005</v>
      </c>
      <c r="G19" s="23">
        <f>'[2]КДот ср взвеш'!$I$4</f>
        <v>1.0774999999999999</v>
      </c>
      <c r="H19" s="8">
        <v>0.89942999999999995</v>
      </c>
      <c r="I19" s="7">
        <v>1.5141</v>
      </c>
      <c r="J19" s="9">
        <f t="shared" si="1"/>
        <v>3099.97</v>
      </c>
    </row>
    <row r="20" spans="1:10" x14ac:dyDescent="0.2">
      <c r="A20" s="19" t="s">
        <v>61</v>
      </c>
      <c r="B20" s="20" t="s">
        <v>13</v>
      </c>
      <c r="C20" s="21">
        <v>0.97589999999999999</v>
      </c>
      <c r="D20" s="7">
        <v>1</v>
      </c>
      <c r="E20" s="22">
        <v>0.95</v>
      </c>
      <c r="F20" s="7">
        <f t="shared" si="0"/>
        <v>0.92710000000000004</v>
      </c>
      <c r="G20" s="23">
        <v>1.113</v>
      </c>
      <c r="H20" s="8">
        <v>0.89942999999999995</v>
      </c>
      <c r="I20" s="7">
        <v>1.5141</v>
      </c>
      <c r="J20" s="9">
        <f t="shared" si="1"/>
        <v>3075.39</v>
      </c>
    </row>
    <row r="21" spans="1:10" x14ac:dyDescent="0.2">
      <c r="A21" s="19" t="s">
        <v>62</v>
      </c>
      <c r="B21" s="20" t="s">
        <v>14</v>
      </c>
      <c r="C21" s="21">
        <v>0.96879999999999999</v>
      </c>
      <c r="D21" s="7">
        <v>1</v>
      </c>
      <c r="E21" s="22">
        <v>0.95</v>
      </c>
      <c r="F21" s="7">
        <f t="shared" si="0"/>
        <v>0.9204</v>
      </c>
      <c r="G21" s="23">
        <v>1.113</v>
      </c>
      <c r="H21" s="8">
        <v>0.89942999999999995</v>
      </c>
      <c r="I21" s="7">
        <v>1.5085</v>
      </c>
      <c r="J21" s="9">
        <f t="shared" si="1"/>
        <v>3041.87</v>
      </c>
    </row>
    <row r="22" spans="1:10" x14ac:dyDescent="0.2">
      <c r="A22" s="19" t="s">
        <v>63</v>
      </c>
      <c r="B22" s="20" t="s">
        <v>15</v>
      </c>
      <c r="C22" s="21">
        <v>0.99239999999999995</v>
      </c>
      <c r="D22" s="7">
        <v>1</v>
      </c>
      <c r="E22" s="22">
        <v>0.95</v>
      </c>
      <c r="F22" s="7">
        <f t="shared" si="0"/>
        <v>0.94279999999999997</v>
      </c>
      <c r="G22" s="23">
        <v>1.113</v>
      </c>
      <c r="H22" s="8">
        <v>0.89942999999999995</v>
      </c>
      <c r="I22" s="7">
        <v>1.4825999999999999</v>
      </c>
      <c r="J22" s="9">
        <f t="shared" si="1"/>
        <v>3062.4</v>
      </c>
    </row>
    <row r="23" spans="1:10" x14ac:dyDescent="0.2">
      <c r="A23" s="19" t="s">
        <v>64</v>
      </c>
      <c r="B23" s="20" t="s">
        <v>16</v>
      </c>
      <c r="C23" s="21">
        <v>0.97840000000000005</v>
      </c>
      <c r="D23" s="7">
        <v>1</v>
      </c>
      <c r="E23" s="22">
        <v>0.95</v>
      </c>
      <c r="F23" s="7">
        <f t="shared" si="0"/>
        <v>0.92949999999999999</v>
      </c>
      <c r="G23" s="23">
        <v>1.113</v>
      </c>
      <c r="H23" s="8">
        <v>0.89942999999999995</v>
      </c>
      <c r="I23" s="7">
        <v>1.5134000000000001</v>
      </c>
      <c r="J23" s="9">
        <f t="shared" si="1"/>
        <v>3081.93</v>
      </c>
    </row>
    <row r="24" spans="1:10" x14ac:dyDescent="0.2">
      <c r="A24" s="19" t="s">
        <v>65</v>
      </c>
      <c r="B24" s="20" t="s">
        <v>2</v>
      </c>
      <c r="C24" s="21">
        <v>1.0134000000000001</v>
      </c>
      <c r="D24" s="7">
        <v>1</v>
      </c>
      <c r="E24" s="22">
        <v>0.95</v>
      </c>
      <c r="F24" s="7">
        <f t="shared" si="0"/>
        <v>0.9627</v>
      </c>
      <c r="G24" s="23">
        <v>1.04</v>
      </c>
      <c r="H24" s="8">
        <v>0.89942999999999995</v>
      </c>
      <c r="I24" s="7">
        <v>1.5176000000000001</v>
      </c>
      <c r="J24" s="9">
        <f t="shared" si="1"/>
        <v>2990.92</v>
      </c>
    </row>
    <row r="25" spans="1:10" x14ac:dyDescent="0.2">
      <c r="A25" s="19" t="s">
        <v>66</v>
      </c>
      <c r="B25" s="20" t="s">
        <v>17</v>
      </c>
      <c r="C25" s="21">
        <v>0.98880000000000001</v>
      </c>
      <c r="D25" s="7">
        <v>1</v>
      </c>
      <c r="E25" s="22">
        <v>0.95</v>
      </c>
      <c r="F25" s="7">
        <f t="shared" si="0"/>
        <v>0.93940000000000001</v>
      </c>
      <c r="G25" s="23">
        <v>1.113</v>
      </c>
      <c r="H25" s="8">
        <v>0.89942999999999995</v>
      </c>
      <c r="I25" s="7">
        <v>1.4939</v>
      </c>
      <c r="J25" s="9">
        <f t="shared" si="1"/>
        <v>3074.62</v>
      </c>
    </row>
    <row r="26" spans="1:10" x14ac:dyDescent="0.2">
      <c r="A26" s="19" t="s">
        <v>67</v>
      </c>
      <c r="B26" s="20" t="s">
        <v>3</v>
      </c>
      <c r="C26" s="21">
        <v>1.0021</v>
      </c>
      <c r="D26" s="7">
        <v>1</v>
      </c>
      <c r="E26" s="22">
        <v>1.02</v>
      </c>
      <c r="F26" s="7">
        <f t="shared" si="0"/>
        <v>1.0221</v>
      </c>
      <c r="G26" s="23">
        <v>1.04</v>
      </c>
      <c r="H26" s="8">
        <v>0.89942999999999995</v>
      </c>
      <c r="I26" s="7">
        <v>1.4952000000000001</v>
      </c>
      <c r="J26" s="9">
        <f t="shared" si="1"/>
        <v>3128.6</v>
      </c>
    </row>
    <row r="27" spans="1:10" x14ac:dyDescent="0.2">
      <c r="A27" s="19" t="s">
        <v>68</v>
      </c>
      <c r="B27" s="20" t="s">
        <v>18</v>
      </c>
      <c r="C27" s="21">
        <v>0.98119999999999996</v>
      </c>
      <c r="D27" s="7">
        <v>1</v>
      </c>
      <c r="E27" s="22">
        <v>0.95</v>
      </c>
      <c r="F27" s="7">
        <f t="shared" si="0"/>
        <v>0.93210000000000004</v>
      </c>
      <c r="G27" s="23">
        <v>1.113</v>
      </c>
      <c r="H27" s="8">
        <v>0.89942999999999995</v>
      </c>
      <c r="I27" s="7">
        <v>1.5115000000000001</v>
      </c>
      <c r="J27" s="9">
        <f t="shared" si="1"/>
        <v>3086.67</v>
      </c>
    </row>
    <row r="28" spans="1:10" x14ac:dyDescent="0.2">
      <c r="A28" s="19" t="s">
        <v>69</v>
      </c>
      <c r="B28" s="20" t="s">
        <v>4</v>
      </c>
      <c r="C28" s="21">
        <v>1.0136000000000001</v>
      </c>
      <c r="D28" s="7">
        <v>1</v>
      </c>
      <c r="E28" s="22">
        <v>0.95</v>
      </c>
      <c r="F28" s="7">
        <f t="shared" si="0"/>
        <v>0.96289999999999998</v>
      </c>
      <c r="G28" s="23">
        <v>1.04</v>
      </c>
      <c r="H28" s="8">
        <v>0.89942999999999995</v>
      </c>
      <c r="I28" s="7">
        <v>1.5436000000000001</v>
      </c>
      <c r="J28" s="9">
        <f t="shared" si="1"/>
        <v>3042.8</v>
      </c>
    </row>
    <row r="29" spans="1:10" x14ac:dyDescent="0.2">
      <c r="A29" s="19" t="s">
        <v>70</v>
      </c>
      <c r="B29" s="20" t="s">
        <v>19</v>
      </c>
      <c r="C29" s="21">
        <v>0.98140000000000005</v>
      </c>
      <c r="D29" s="7">
        <v>1</v>
      </c>
      <c r="E29" s="22">
        <v>0.95</v>
      </c>
      <c r="F29" s="7">
        <f t="shared" si="0"/>
        <v>0.93230000000000002</v>
      </c>
      <c r="G29" s="23">
        <v>1.113</v>
      </c>
      <c r="H29" s="8">
        <v>0.89942999999999995</v>
      </c>
      <c r="I29" s="7">
        <v>1.5083</v>
      </c>
      <c r="J29" s="9">
        <f t="shared" si="1"/>
        <v>3080.79</v>
      </c>
    </row>
    <row r="30" spans="1:10" x14ac:dyDescent="0.2">
      <c r="A30" s="19" t="s">
        <v>71</v>
      </c>
      <c r="B30" s="20" t="s">
        <v>5</v>
      </c>
      <c r="C30" s="21">
        <v>1.0084</v>
      </c>
      <c r="D30" s="7">
        <v>1</v>
      </c>
      <c r="E30" s="22">
        <v>0.95</v>
      </c>
      <c r="F30" s="7">
        <f t="shared" si="0"/>
        <v>0.95799999999999996</v>
      </c>
      <c r="G30" s="23">
        <v>1.04</v>
      </c>
      <c r="H30" s="8">
        <v>0.89942999999999995</v>
      </c>
      <c r="I30" s="7">
        <v>1.5288999999999999</v>
      </c>
      <c r="J30" s="9">
        <f t="shared" si="1"/>
        <v>2998.48</v>
      </c>
    </row>
    <row r="31" spans="1:10" x14ac:dyDescent="0.2">
      <c r="A31" s="19" t="s">
        <v>72</v>
      </c>
      <c r="B31" s="20" t="s">
        <v>6</v>
      </c>
      <c r="C31" s="21">
        <v>1.0136000000000001</v>
      </c>
      <c r="D31" s="7">
        <v>1</v>
      </c>
      <c r="E31" s="22">
        <v>0.95</v>
      </c>
      <c r="F31" s="7">
        <f t="shared" si="0"/>
        <v>0.96289999999999998</v>
      </c>
      <c r="G31" s="23">
        <v>1.04</v>
      </c>
      <c r="H31" s="8">
        <v>0.89942999999999995</v>
      </c>
      <c r="I31" s="7">
        <v>1.5203</v>
      </c>
      <c r="J31" s="9">
        <f t="shared" si="1"/>
        <v>2996.87</v>
      </c>
    </row>
    <row r="32" spans="1:10" x14ac:dyDescent="0.2">
      <c r="A32" s="19" t="s">
        <v>73</v>
      </c>
      <c r="B32" s="20" t="s">
        <v>20</v>
      </c>
      <c r="C32" s="21">
        <v>0.99199999999999999</v>
      </c>
      <c r="D32" s="7">
        <v>1</v>
      </c>
      <c r="E32" s="22">
        <v>0.95</v>
      </c>
      <c r="F32" s="7">
        <f t="shared" si="0"/>
        <v>0.94240000000000002</v>
      </c>
      <c r="G32" s="23">
        <v>1.113</v>
      </c>
      <c r="H32" s="8">
        <v>0.89942999999999995</v>
      </c>
      <c r="I32" s="7">
        <v>1.5087999999999999</v>
      </c>
      <c r="J32" s="9">
        <f t="shared" si="1"/>
        <v>3115.2</v>
      </c>
    </row>
    <row r="33" spans="1:10" x14ac:dyDescent="0.2">
      <c r="A33" s="19" t="s">
        <v>74</v>
      </c>
      <c r="B33" s="20" t="s">
        <v>75</v>
      </c>
      <c r="C33" s="21">
        <v>1.0001</v>
      </c>
      <c r="D33" s="7">
        <v>1</v>
      </c>
      <c r="E33" s="22">
        <v>1.02</v>
      </c>
      <c r="F33" s="7">
        <f t="shared" si="0"/>
        <v>1.0201</v>
      </c>
      <c r="G33" s="23">
        <v>1</v>
      </c>
      <c r="H33" s="8">
        <v>0.89942999999999995</v>
      </c>
      <c r="I33" s="7">
        <v>1.5491999999999999</v>
      </c>
      <c r="J33" s="9">
        <f t="shared" si="1"/>
        <v>3110.81</v>
      </c>
    </row>
    <row r="34" spans="1:10" x14ac:dyDescent="0.2">
      <c r="A34" s="19" t="s">
        <v>76</v>
      </c>
      <c r="B34" s="20" t="s">
        <v>7</v>
      </c>
      <c r="C34" s="21">
        <v>0.98719999999999997</v>
      </c>
      <c r="D34" s="7">
        <v>1</v>
      </c>
      <c r="E34" s="22">
        <v>0.95</v>
      </c>
      <c r="F34" s="7">
        <f t="shared" si="0"/>
        <v>0.93779999999999997</v>
      </c>
      <c r="G34" s="23">
        <v>1.04</v>
      </c>
      <c r="H34" s="8">
        <v>0.89942999999999995</v>
      </c>
      <c r="I34" s="7">
        <v>1.5658000000000001</v>
      </c>
      <c r="J34" s="9">
        <f t="shared" si="1"/>
        <v>3006.1</v>
      </c>
    </row>
    <row r="35" spans="1:10" x14ac:dyDescent="0.2">
      <c r="A35" s="19" t="s">
        <v>77</v>
      </c>
      <c r="B35" s="20" t="s">
        <v>8</v>
      </c>
      <c r="C35" s="21">
        <v>0.99929999999999997</v>
      </c>
      <c r="D35" s="7">
        <v>1</v>
      </c>
      <c r="E35" s="22">
        <v>0.95</v>
      </c>
      <c r="F35" s="7">
        <f t="shared" si="0"/>
        <v>0.94930000000000003</v>
      </c>
      <c r="G35" s="23">
        <v>1.04</v>
      </c>
      <c r="H35" s="8">
        <v>0.89942999999999995</v>
      </c>
      <c r="I35" s="7">
        <v>1.5451999999999999</v>
      </c>
      <c r="J35" s="9">
        <f t="shared" si="1"/>
        <v>3002.93</v>
      </c>
    </row>
    <row r="36" spans="1:10" x14ac:dyDescent="0.2">
      <c r="A36" s="19" t="s">
        <v>78</v>
      </c>
      <c r="B36" s="20" t="s">
        <v>9</v>
      </c>
      <c r="C36" s="21">
        <v>1.0164</v>
      </c>
      <c r="D36" s="7">
        <v>1</v>
      </c>
      <c r="E36" s="22">
        <v>1.02</v>
      </c>
      <c r="F36" s="7">
        <f t="shared" si="0"/>
        <v>1.0367</v>
      </c>
      <c r="G36" s="23">
        <v>1.04</v>
      </c>
      <c r="H36" s="8">
        <v>0.89942999999999995</v>
      </c>
      <c r="I36" s="7">
        <v>1.4990000000000001</v>
      </c>
      <c r="J36" s="9">
        <f t="shared" si="1"/>
        <v>3181.35</v>
      </c>
    </row>
    <row r="37" spans="1:10" x14ac:dyDescent="0.2">
      <c r="A37" s="19" t="s">
        <v>79</v>
      </c>
      <c r="B37" s="20" t="s">
        <v>10</v>
      </c>
      <c r="C37" s="21">
        <v>1.0143</v>
      </c>
      <c r="D37" s="7">
        <v>1</v>
      </c>
      <c r="E37" s="22">
        <v>0.95</v>
      </c>
      <c r="F37" s="7">
        <f t="shared" si="0"/>
        <v>0.96360000000000001</v>
      </c>
      <c r="G37" s="23">
        <v>1.04</v>
      </c>
      <c r="H37" s="8">
        <v>0.89942999999999995</v>
      </c>
      <c r="I37" s="7">
        <v>1.5523</v>
      </c>
      <c r="J37" s="9">
        <f t="shared" si="1"/>
        <v>3062.17</v>
      </c>
    </row>
    <row r="38" spans="1:10" x14ac:dyDescent="0.2">
      <c r="A38" s="19" t="s">
        <v>80</v>
      </c>
      <c r="B38" s="20" t="s">
        <v>21</v>
      </c>
      <c r="C38" s="21">
        <v>0.94740000000000002</v>
      </c>
      <c r="D38" s="7">
        <v>1</v>
      </c>
      <c r="E38" s="22">
        <v>0.95</v>
      </c>
      <c r="F38" s="7">
        <f t="shared" si="0"/>
        <v>0.9</v>
      </c>
      <c r="G38" s="23">
        <v>1.113</v>
      </c>
      <c r="H38" s="8">
        <v>0.89942999999999995</v>
      </c>
      <c r="I38" s="7">
        <v>1.4806999999999999</v>
      </c>
      <c r="J38" s="9">
        <f t="shared" si="1"/>
        <v>2919.64</v>
      </c>
    </row>
    <row r="39" spans="1:10" x14ac:dyDescent="0.2">
      <c r="A39" s="19" t="s">
        <v>198</v>
      </c>
      <c r="B39" s="20" t="s">
        <v>27</v>
      </c>
      <c r="C39" s="21">
        <v>1.0176000000000001</v>
      </c>
      <c r="D39" s="7">
        <v>1</v>
      </c>
      <c r="E39" s="22">
        <v>0.95</v>
      </c>
      <c r="F39" s="7">
        <f>C39*E39*D39</f>
        <v>0.9667</v>
      </c>
      <c r="G39" s="23">
        <f>'[2]КДот ср взвеш'!$H$7</f>
        <v>1.0625</v>
      </c>
      <c r="H39" s="8">
        <v>0.89942999999999995</v>
      </c>
      <c r="I39" s="7">
        <v>1.5366</v>
      </c>
      <c r="J39" s="9">
        <f t="shared" si="1"/>
        <v>3106.74</v>
      </c>
    </row>
    <row r="40" spans="1:10" x14ac:dyDescent="0.2">
      <c r="A40" s="19" t="s">
        <v>199</v>
      </c>
      <c r="B40" s="20" t="s">
        <v>28</v>
      </c>
      <c r="C40" s="21">
        <v>0.99490000000000001</v>
      </c>
      <c r="D40" s="7">
        <v>1</v>
      </c>
      <c r="E40" s="22">
        <v>0.95</v>
      </c>
      <c r="F40" s="7">
        <f>C40*E40*D40</f>
        <v>0.94520000000000004</v>
      </c>
      <c r="G40" s="23">
        <f>'[2]КДот ср взвеш'!$H$9</f>
        <v>1.0613999999999999</v>
      </c>
      <c r="H40" s="8">
        <v>0.89942999999999995</v>
      </c>
      <c r="I40" s="7">
        <v>1.5459000000000001</v>
      </c>
      <c r="J40" s="9">
        <f t="shared" si="1"/>
        <v>3052.87</v>
      </c>
    </row>
    <row r="41" spans="1:10" x14ac:dyDescent="0.2">
      <c r="A41" s="19" t="s">
        <v>81</v>
      </c>
      <c r="B41" s="20" t="s">
        <v>11</v>
      </c>
      <c r="C41" s="21">
        <v>0.99450000000000005</v>
      </c>
      <c r="D41" s="7">
        <v>1</v>
      </c>
      <c r="E41" s="22">
        <v>0.95</v>
      </c>
      <c r="F41" s="7">
        <f t="shared" si="0"/>
        <v>0.94479999999999997</v>
      </c>
      <c r="G41" s="23">
        <v>1.04</v>
      </c>
      <c r="H41" s="8">
        <v>0.89942999999999995</v>
      </c>
      <c r="I41" s="7">
        <v>1.5644</v>
      </c>
      <c r="J41" s="9">
        <f t="shared" si="1"/>
        <v>3025.83</v>
      </c>
    </row>
    <row r="42" spans="1:10" x14ac:dyDescent="0.2">
      <c r="A42" s="19" t="s">
        <v>82</v>
      </c>
      <c r="B42" s="20" t="s">
        <v>12</v>
      </c>
      <c r="C42" s="21">
        <v>1.0492999999999999</v>
      </c>
      <c r="D42" s="7">
        <v>1</v>
      </c>
      <c r="E42" s="22">
        <v>1.02</v>
      </c>
      <c r="F42" s="7">
        <f t="shared" si="0"/>
        <v>1.0703</v>
      </c>
      <c r="G42" s="23">
        <v>1.04</v>
      </c>
      <c r="H42" s="8">
        <v>0.89942999999999995</v>
      </c>
      <c r="I42" s="7">
        <v>1.5382</v>
      </c>
      <c r="J42" s="9">
        <f t="shared" si="1"/>
        <v>3370.35</v>
      </c>
    </row>
    <row r="43" spans="1:10" x14ac:dyDescent="0.2">
      <c r="A43" s="19" t="s">
        <v>83</v>
      </c>
      <c r="B43" s="20" t="s">
        <v>22</v>
      </c>
      <c r="C43" s="21">
        <v>0.97899999999999998</v>
      </c>
      <c r="D43" s="7">
        <v>1</v>
      </c>
      <c r="E43" s="22">
        <v>0.95</v>
      </c>
      <c r="F43" s="7">
        <f t="shared" si="0"/>
        <v>0.93010000000000004</v>
      </c>
      <c r="G43" s="23">
        <v>1.113</v>
      </c>
      <c r="H43" s="8">
        <v>0.89942999999999995</v>
      </c>
      <c r="I43" s="7">
        <v>1.4916</v>
      </c>
      <c r="J43" s="9">
        <f t="shared" si="1"/>
        <v>3039.49</v>
      </c>
    </row>
    <row r="44" spans="1:10" x14ac:dyDescent="0.2">
      <c r="A44" s="19" t="s">
        <v>84</v>
      </c>
      <c r="B44" s="20" t="s">
        <v>23</v>
      </c>
      <c r="C44" s="21">
        <v>1.0112000000000001</v>
      </c>
      <c r="D44" s="7">
        <v>1</v>
      </c>
      <c r="E44" s="22">
        <v>0.95</v>
      </c>
      <c r="F44" s="7">
        <f t="shared" si="0"/>
        <v>0.96060000000000001</v>
      </c>
      <c r="G44" s="23">
        <v>1.113</v>
      </c>
      <c r="H44" s="8">
        <v>0.89942999999999995</v>
      </c>
      <c r="I44" s="7">
        <v>1.4923</v>
      </c>
      <c r="J44" s="9">
        <f t="shared" si="1"/>
        <v>3140.64</v>
      </c>
    </row>
    <row r="45" spans="1:10" x14ac:dyDescent="0.2">
      <c r="A45" s="19" t="s">
        <v>200</v>
      </c>
      <c r="B45" s="20" t="s">
        <v>26</v>
      </c>
      <c r="C45" s="21">
        <v>0.98460000000000003</v>
      </c>
      <c r="D45" s="7">
        <v>1</v>
      </c>
      <c r="E45" s="22">
        <v>1.02</v>
      </c>
      <c r="F45" s="7">
        <f>C45*E45*D45</f>
        <v>1.0043</v>
      </c>
      <c r="G45" s="23">
        <f>'[2]КДот ср взвеш'!$H$11</f>
        <v>1.0751999999999999</v>
      </c>
      <c r="H45" s="8">
        <v>0.89942999999999995</v>
      </c>
      <c r="I45" s="7">
        <v>1.4952000000000001</v>
      </c>
      <c r="J45" s="9">
        <f t="shared" si="1"/>
        <v>3178.16</v>
      </c>
    </row>
    <row r="46" spans="1:10" x14ac:dyDescent="0.2">
      <c r="A46" s="19" t="s">
        <v>85</v>
      </c>
      <c r="B46" s="20" t="s">
        <v>86</v>
      </c>
      <c r="C46" s="21">
        <v>0.67200000000000004</v>
      </c>
      <c r="D46" s="7">
        <v>1</v>
      </c>
      <c r="E46" s="22">
        <v>1.03</v>
      </c>
      <c r="F46" s="7">
        <f t="shared" si="0"/>
        <v>0.69220000000000004</v>
      </c>
      <c r="G46" s="23">
        <v>1</v>
      </c>
      <c r="H46" s="8">
        <v>0.89942999999999995</v>
      </c>
      <c r="I46" s="7">
        <v>1.3012999999999999</v>
      </c>
      <c r="J46" s="9">
        <f t="shared" si="1"/>
        <v>1773.1</v>
      </c>
    </row>
    <row r="47" spans="1:10" ht="25.5" x14ac:dyDescent="0.2">
      <c r="A47" s="19" t="s">
        <v>87</v>
      </c>
      <c r="B47" s="20" t="s">
        <v>88</v>
      </c>
      <c r="C47" s="21">
        <v>0.83040000000000003</v>
      </c>
      <c r="D47" s="7">
        <v>1</v>
      </c>
      <c r="E47" s="22">
        <v>1.03</v>
      </c>
      <c r="F47" s="7">
        <f t="shared" si="0"/>
        <v>0.85529999999999995</v>
      </c>
      <c r="G47" s="23">
        <v>1</v>
      </c>
      <c r="H47" s="8">
        <v>0.89942999999999995</v>
      </c>
      <c r="I47" s="7">
        <v>1.4043000000000001</v>
      </c>
      <c r="J47" s="9">
        <f t="shared" si="1"/>
        <v>2364.3000000000002</v>
      </c>
    </row>
    <row r="48" spans="1:10" x14ac:dyDescent="0.2">
      <c r="A48" s="19" t="s">
        <v>89</v>
      </c>
      <c r="B48" s="20" t="s">
        <v>90</v>
      </c>
      <c r="C48" s="21">
        <v>0.83860000000000001</v>
      </c>
      <c r="D48" s="7">
        <v>1</v>
      </c>
      <c r="E48" s="22">
        <v>1.03</v>
      </c>
      <c r="F48" s="7">
        <f t="shared" si="0"/>
        <v>0.86380000000000001</v>
      </c>
      <c r="G48" s="23">
        <v>1</v>
      </c>
      <c r="H48" s="8">
        <v>0.89942999999999995</v>
      </c>
      <c r="I48" s="7">
        <v>1.4087000000000001</v>
      </c>
      <c r="J48" s="9">
        <f t="shared" si="1"/>
        <v>2395.2800000000002</v>
      </c>
    </row>
    <row r="49" spans="1:10" x14ac:dyDescent="0.2">
      <c r="A49" s="19" t="s">
        <v>91</v>
      </c>
      <c r="B49" s="20" t="s">
        <v>92</v>
      </c>
      <c r="C49" s="21">
        <v>0.78920000000000001</v>
      </c>
      <c r="D49" s="7">
        <v>1</v>
      </c>
      <c r="E49" s="22">
        <v>1.03</v>
      </c>
      <c r="F49" s="7">
        <f t="shared" si="0"/>
        <v>0.81289999999999996</v>
      </c>
      <c r="G49" s="23">
        <v>1</v>
      </c>
      <c r="H49" s="8">
        <v>0.89942999999999995</v>
      </c>
      <c r="I49" s="7">
        <v>1.4019999999999999</v>
      </c>
      <c r="J49" s="9">
        <f t="shared" si="1"/>
        <v>2243.41</v>
      </c>
    </row>
    <row r="50" spans="1:10" ht="25.5" x14ac:dyDescent="0.2">
      <c r="A50" s="19" t="s">
        <v>93</v>
      </c>
      <c r="B50" s="20" t="s">
        <v>24</v>
      </c>
      <c r="C50" s="21">
        <v>0.85119999999999996</v>
      </c>
      <c r="D50" s="7">
        <v>1</v>
      </c>
      <c r="E50" s="22">
        <v>1.03</v>
      </c>
      <c r="F50" s="7">
        <f t="shared" si="0"/>
        <v>0.87670000000000003</v>
      </c>
      <c r="G50" s="10">
        <v>1.113</v>
      </c>
      <c r="H50" s="8">
        <v>0.89942999999999995</v>
      </c>
      <c r="I50" s="7">
        <v>1.3481000000000001</v>
      </c>
      <c r="J50" s="9">
        <f t="shared" si="1"/>
        <v>2589.36</v>
      </c>
    </row>
    <row r="51" spans="1:10" ht="25.5" x14ac:dyDescent="0.2">
      <c r="A51" s="19" t="s">
        <v>94</v>
      </c>
      <c r="B51" s="20" t="s">
        <v>95</v>
      </c>
      <c r="C51" s="21">
        <v>0.875</v>
      </c>
      <c r="D51" s="7">
        <v>1</v>
      </c>
      <c r="E51" s="22">
        <v>1.03</v>
      </c>
      <c r="F51" s="7">
        <f t="shared" si="0"/>
        <v>0.90129999999999999</v>
      </c>
      <c r="G51" s="23">
        <v>1</v>
      </c>
      <c r="H51" s="8">
        <v>0.89942999999999995</v>
      </c>
      <c r="I51" s="7">
        <v>1.4013</v>
      </c>
      <c r="J51" s="9">
        <f t="shared" si="1"/>
        <v>2486.13</v>
      </c>
    </row>
    <row r="52" spans="1:10" x14ac:dyDescent="0.2">
      <c r="A52" s="19" t="s">
        <v>96</v>
      </c>
      <c r="B52" s="20" t="s">
        <v>97</v>
      </c>
      <c r="C52" s="21">
        <v>0.53990000000000005</v>
      </c>
      <c r="D52" s="7">
        <v>1</v>
      </c>
      <c r="E52" s="22">
        <v>1.03</v>
      </c>
      <c r="F52" s="7">
        <f t="shared" si="0"/>
        <v>0.55610000000000004</v>
      </c>
      <c r="G52" s="23">
        <v>1</v>
      </c>
      <c r="H52" s="8">
        <v>0.89942999999999995</v>
      </c>
      <c r="I52" s="7">
        <v>1.5551999999999999</v>
      </c>
      <c r="J52" s="9">
        <f t="shared" si="1"/>
        <v>1702.41</v>
      </c>
    </row>
    <row r="53" spans="1:10" ht="25.5" x14ac:dyDescent="0.2">
      <c r="A53" s="19" t="s">
        <v>98</v>
      </c>
      <c r="B53" s="20" t="s">
        <v>99</v>
      </c>
      <c r="C53" s="21">
        <v>0.93889999999999996</v>
      </c>
      <c r="D53" s="7">
        <v>1</v>
      </c>
      <c r="E53" s="22">
        <v>1.03</v>
      </c>
      <c r="F53" s="7">
        <f t="shared" si="0"/>
        <v>0.96709999999999996</v>
      </c>
      <c r="G53" s="23">
        <v>1</v>
      </c>
      <c r="H53" s="8">
        <v>0.89942999999999995</v>
      </c>
      <c r="I53" s="7">
        <v>1.4268000000000001</v>
      </c>
      <c r="J53" s="9">
        <f t="shared" si="1"/>
        <v>2716.18</v>
      </c>
    </row>
    <row r="54" spans="1:10" x14ac:dyDescent="0.2">
      <c r="A54" s="19" t="s">
        <v>100</v>
      </c>
      <c r="B54" s="20" t="s">
        <v>101</v>
      </c>
      <c r="C54" s="21">
        <v>1.0161</v>
      </c>
      <c r="D54" s="7">
        <v>1</v>
      </c>
      <c r="E54" s="22">
        <v>1.03</v>
      </c>
      <c r="F54" s="7">
        <f t="shared" si="0"/>
        <v>1.0466</v>
      </c>
      <c r="G54" s="23">
        <v>1</v>
      </c>
      <c r="H54" s="8">
        <v>0.89942999999999995</v>
      </c>
      <c r="I54" s="7">
        <v>1.6226</v>
      </c>
      <c r="J54" s="9">
        <f t="shared" si="1"/>
        <v>3342.84</v>
      </c>
    </row>
    <row r="55" spans="1:10" x14ac:dyDescent="0.2">
      <c r="A55" s="19">
        <v>560259</v>
      </c>
      <c r="B55" s="20" t="s">
        <v>102</v>
      </c>
      <c r="C55" s="21">
        <v>0.92310000000000003</v>
      </c>
      <c r="D55" s="7">
        <v>1</v>
      </c>
      <c r="E55" s="22">
        <v>1.03</v>
      </c>
      <c r="F55" s="7">
        <f t="shared" si="0"/>
        <v>0.95079999999999998</v>
      </c>
      <c r="G55" s="23">
        <v>1</v>
      </c>
      <c r="H55" s="8">
        <v>0.89942999999999995</v>
      </c>
      <c r="I55" s="7">
        <v>1.3156000000000001</v>
      </c>
      <c r="J55" s="9">
        <f t="shared" si="1"/>
        <v>2462.2800000000002</v>
      </c>
    </row>
    <row r="56" spans="1:10" x14ac:dyDescent="0.2">
      <c r="A56" s="11" t="s">
        <v>201</v>
      </c>
      <c r="H56" s="24"/>
    </row>
    <row r="57" spans="1:10" x14ac:dyDescent="0.2">
      <c r="H57" s="26"/>
    </row>
    <row r="58" spans="1:10" x14ac:dyDescent="0.2">
      <c r="H58" s="27"/>
    </row>
  </sheetData>
  <autoFilter ref="A4:J58"/>
  <mergeCells count="3">
    <mergeCell ref="F2:J2"/>
    <mergeCell ref="A3:J3"/>
    <mergeCell ref="F1:J1"/>
  </mergeCells>
  <pageMargins left="0.31496062992125984" right="0.31496062992125984" top="0.35433070866141736" bottom="0.35433070866141736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Мария О. Мананникова</cp:lastModifiedBy>
  <dcterms:created xsi:type="dcterms:W3CDTF">2021-07-23T05:31:29Z</dcterms:created>
  <dcterms:modified xsi:type="dcterms:W3CDTF">2021-07-30T04:46:40Z</dcterms:modified>
</cp:coreProperties>
</file>